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315" yWindow="1545" windowWidth="7050" windowHeight="9180" firstSheet="5" activeTab="5"/>
  </bookViews>
  <sheets>
    <sheet name="05년12월" sheetId="49" r:id="rId1"/>
    <sheet name="06년1월" sheetId="50" r:id="rId2"/>
    <sheet name="06년2월" sheetId="51" r:id="rId3"/>
    <sheet name="06년3월" sheetId="52" r:id="rId4"/>
    <sheet name="06년4월 (2)" sheetId="53" r:id="rId5"/>
    <sheet name="2019년 9월" sheetId="61" r:id="rId6"/>
  </sheets>
  <definedNames>
    <definedName name="_xlnm.Print_Area" localSheetId="5">'2019년 9월'!$A$1:$M$36</definedName>
  </definedNames>
  <calcPr calcId="125725"/>
</workbook>
</file>

<file path=xl/calcChain.xml><?xml version="1.0" encoding="utf-8"?>
<calcChain xmlns="http://schemas.openxmlformats.org/spreadsheetml/2006/main">
  <c r="L18" i="61"/>
  <c r="L9"/>
  <c r="C8"/>
  <c r="D8"/>
  <c r="E8"/>
  <c r="F8"/>
  <c r="G8"/>
  <c r="H8"/>
  <c r="I8"/>
  <c r="J8"/>
  <c r="K8"/>
  <c r="B8"/>
  <c r="C9"/>
  <c r="D9"/>
  <c r="E9"/>
  <c r="F9"/>
  <c r="G9"/>
  <c r="H9"/>
  <c r="I9"/>
  <c r="J9"/>
  <c r="K9"/>
  <c r="M9"/>
  <c r="C18"/>
  <c r="D18"/>
  <c r="E18"/>
  <c r="F18"/>
  <c r="G18"/>
  <c r="H18"/>
  <c r="I18"/>
  <c r="J18"/>
  <c r="K18"/>
  <c r="M18"/>
  <c r="M8" l="1"/>
  <c r="L8"/>
  <c r="I16"/>
  <c r="I12"/>
  <c r="I11"/>
  <c r="I13"/>
  <c r="I14"/>
  <c r="I15"/>
  <c r="I17"/>
  <c r="I19"/>
  <c r="I20"/>
  <c r="I21"/>
  <c r="I22"/>
  <c r="I10"/>
  <c r="F20"/>
  <c r="B20"/>
  <c r="F14"/>
  <c r="B11"/>
  <c r="B12"/>
  <c r="B13"/>
  <c r="B14"/>
  <c r="B15"/>
  <c r="B16"/>
  <c r="B17"/>
  <c r="B19"/>
  <c r="B21"/>
  <c r="B10"/>
  <c r="F11"/>
  <c r="F12"/>
  <c r="F13"/>
  <c r="F15"/>
  <c r="F16"/>
  <c r="F17"/>
  <c r="F19"/>
  <c r="F21"/>
  <c r="F22"/>
  <c r="F10"/>
  <c r="B22"/>
  <c r="B9" l="1"/>
  <c r="B18"/>
  <c r="C8" i="49"/>
  <c r="D8"/>
  <c r="B8"/>
  <c r="E8"/>
  <c r="G8"/>
  <c r="H8"/>
  <c r="B9"/>
  <c r="I9" s="1"/>
  <c r="I8" s="1"/>
  <c r="F9"/>
  <c r="J9"/>
  <c r="J8"/>
  <c r="B10"/>
  <c r="F10"/>
  <c r="I10"/>
  <c r="J10"/>
  <c r="B11"/>
  <c r="F11"/>
  <c r="I11"/>
  <c r="J11"/>
  <c r="B12"/>
  <c r="F12"/>
  <c r="I12"/>
  <c r="J12"/>
  <c r="B13"/>
  <c r="F13"/>
  <c r="I13"/>
  <c r="J13"/>
  <c r="B14"/>
  <c r="F14"/>
  <c r="I14"/>
  <c r="J14"/>
  <c r="B15"/>
  <c r="F15"/>
  <c r="I15"/>
  <c r="J15"/>
  <c r="B16"/>
  <c r="F16"/>
  <c r="I16"/>
  <c r="J16"/>
  <c r="B17"/>
  <c r="F17"/>
  <c r="I17"/>
  <c r="J17"/>
  <c r="B18"/>
  <c r="F18"/>
  <c r="I18"/>
  <c r="J18"/>
  <c r="B19"/>
  <c r="F19"/>
  <c r="I19"/>
  <c r="J19"/>
  <c r="B20"/>
  <c r="F20"/>
  <c r="I20"/>
  <c r="J20"/>
  <c r="C21"/>
  <c r="C8" i="50"/>
  <c r="D8"/>
  <c r="B8"/>
  <c r="E8"/>
  <c r="G8"/>
  <c r="H8"/>
  <c r="F8"/>
  <c r="B9"/>
  <c r="I20"/>
  <c r="F9"/>
  <c r="J9"/>
  <c r="J10"/>
  <c r="J11"/>
  <c r="J12"/>
  <c r="J13"/>
  <c r="J14"/>
  <c r="J15"/>
  <c r="J16"/>
  <c r="J17"/>
  <c r="J18"/>
  <c r="J19"/>
  <c r="J20"/>
  <c r="B10"/>
  <c r="F10"/>
  <c r="B11"/>
  <c r="F11"/>
  <c r="B12"/>
  <c r="F12"/>
  <c r="B13"/>
  <c r="F13"/>
  <c r="B14"/>
  <c r="F14"/>
  <c r="B15"/>
  <c r="F15"/>
  <c r="B16"/>
  <c r="F16"/>
  <c r="B17"/>
  <c r="F17"/>
  <c r="B18"/>
  <c r="F18"/>
  <c r="B19"/>
  <c r="F19"/>
  <c r="B20"/>
  <c r="F20"/>
  <c r="C21"/>
  <c r="C8" i="51"/>
  <c r="D8"/>
  <c r="B8" s="1"/>
  <c r="E8"/>
  <c r="G8"/>
  <c r="H8"/>
  <c r="F8" s="1"/>
  <c r="B9"/>
  <c r="I9" s="1"/>
  <c r="F9"/>
  <c r="J9"/>
  <c r="J10"/>
  <c r="J11"/>
  <c r="J12"/>
  <c r="J13"/>
  <c r="J14"/>
  <c r="J15"/>
  <c r="J16"/>
  <c r="J17"/>
  <c r="J18"/>
  <c r="J19"/>
  <c r="J20"/>
  <c r="B10"/>
  <c r="F10"/>
  <c r="B11"/>
  <c r="I11" s="1"/>
  <c r="F11"/>
  <c r="B12"/>
  <c r="I12" s="1"/>
  <c r="F12"/>
  <c r="B13"/>
  <c r="I13"/>
  <c r="F13"/>
  <c r="B14"/>
  <c r="I14" s="1"/>
  <c r="F14"/>
  <c r="B15"/>
  <c r="I15" s="1"/>
  <c r="F15"/>
  <c r="B16"/>
  <c r="F16"/>
  <c r="B17"/>
  <c r="I17" s="1"/>
  <c r="F17"/>
  <c r="B18"/>
  <c r="I18" s="1"/>
  <c r="F18"/>
  <c r="B19"/>
  <c r="I19" s="1"/>
  <c r="F19"/>
  <c r="B20"/>
  <c r="I20" s="1"/>
  <c r="F20"/>
  <c r="F15" i="52"/>
  <c r="I9" i="50" l="1"/>
  <c r="I16" i="51"/>
  <c r="I10"/>
  <c r="J8"/>
  <c r="I8" i="50"/>
  <c r="J8"/>
  <c r="I8" i="51" l="1"/>
</calcChain>
</file>

<file path=xl/sharedStrings.xml><?xml version="1.0" encoding="utf-8"?>
<sst xmlns="http://schemas.openxmlformats.org/spreadsheetml/2006/main" count="180" uniqueCount="83">
  <si>
    <t>계</t>
  </si>
  <si>
    <t>인   구   수</t>
  </si>
  <si>
    <t>세대수</t>
  </si>
  <si>
    <t>남</t>
  </si>
  <si>
    <t>여</t>
  </si>
  <si>
    <t>인구</t>
  </si>
  <si>
    <t>세대</t>
  </si>
  <si>
    <t>19세이상</t>
    <phoneticPr fontId="2" type="noConversion"/>
  </si>
  <si>
    <t>주민등록인구 및 세대현황</t>
    <phoneticPr fontId="2" type="noConversion"/>
  </si>
  <si>
    <t>단위 : 명/세대</t>
    <phoneticPr fontId="2" type="noConversion"/>
  </si>
  <si>
    <t>군구명</t>
    <phoneticPr fontId="2" type="noConversion"/>
  </si>
  <si>
    <t>19세이상</t>
    <phoneticPr fontId="2" type="noConversion"/>
  </si>
  <si>
    <t>증감현황(전월대비)</t>
    <phoneticPr fontId="2" type="noConversion"/>
  </si>
  <si>
    <t>신포동</t>
    <phoneticPr fontId="2" type="noConversion"/>
  </si>
  <si>
    <t>연안동</t>
    <phoneticPr fontId="2" type="noConversion"/>
  </si>
  <si>
    <t>신흥동</t>
    <phoneticPr fontId="2" type="noConversion"/>
  </si>
  <si>
    <t>도원동</t>
    <phoneticPr fontId="2" type="noConversion"/>
  </si>
  <si>
    <t>율목동</t>
    <phoneticPr fontId="2" type="noConversion"/>
  </si>
  <si>
    <t>동인천동</t>
    <phoneticPr fontId="2" type="noConversion"/>
  </si>
  <si>
    <t>북성동</t>
    <phoneticPr fontId="2" type="noConversion"/>
  </si>
  <si>
    <t>송월동</t>
    <phoneticPr fontId="2" type="noConversion"/>
  </si>
  <si>
    <t>영종동</t>
    <phoneticPr fontId="2" type="noConversion"/>
  </si>
  <si>
    <t>운서지소</t>
    <phoneticPr fontId="2" type="noConversion"/>
  </si>
  <si>
    <t>용유동</t>
    <phoneticPr fontId="2" type="noConversion"/>
  </si>
  <si>
    <t>무의지소</t>
    <phoneticPr fontId="2" type="noConversion"/>
  </si>
  <si>
    <t>2005년 12월말 현재</t>
    <phoneticPr fontId="2" type="noConversion"/>
  </si>
  <si>
    <t>주민등록인구 및 세대현황</t>
    <phoneticPr fontId="2" type="noConversion"/>
  </si>
  <si>
    <t>단위 : 명/세대</t>
    <phoneticPr fontId="2" type="noConversion"/>
  </si>
  <si>
    <t>군구명</t>
    <phoneticPr fontId="2" type="noConversion"/>
  </si>
  <si>
    <t>증감현황(전월대비)</t>
    <phoneticPr fontId="2" type="noConversion"/>
  </si>
  <si>
    <t>신포동</t>
    <phoneticPr fontId="2" type="noConversion"/>
  </si>
  <si>
    <t>연안동</t>
    <phoneticPr fontId="2" type="noConversion"/>
  </si>
  <si>
    <t>신흥동</t>
    <phoneticPr fontId="2" type="noConversion"/>
  </si>
  <si>
    <t>도원동</t>
    <phoneticPr fontId="2" type="noConversion"/>
  </si>
  <si>
    <t>율목동</t>
    <phoneticPr fontId="2" type="noConversion"/>
  </si>
  <si>
    <t>동인천동</t>
    <phoneticPr fontId="2" type="noConversion"/>
  </si>
  <si>
    <t>북성동</t>
    <phoneticPr fontId="2" type="noConversion"/>
  </si>
  <si>
    <t>송월동</t>
    <phoneticPr fontId="2" type="noConversion"/>
  </si>
  <si>
    <t>영종동</t>
    <phoneticPr fontId="2" type="noConversion"/>
  </si>
  <si>
    <t>운서지소</t>
    <phoneticPr fontId="2" type="noConversion"/>
  </si>
  <si>
    <t>용유동</t>
    <phoneticPr fontId="2" type="noConversion"/>
  </si>
  <si>
    <t>무의지소</t>
    <phoneticPr fontId="2" type="noConversion"/>
  </si>
  <si>
    <t>2006년 1월말 현재</t>
    <phoneticPr fontId="2" type="noConversion"/>
  </si>
  <si>
    <t>주민등록인구 및 세대현황</t>
    <phoneticPr fontId="2" type="noConversion"/>
  </si>
  <si>
    <t>단위 : 명/세대</t>
    <phoneticPr fontId="2" type="noConversion"/>
  </si>
  <si>
    <t>19세이상</t>
    <phoneticPr fontId="2" type="noConversion"/>
  </si>
  <si>
    <t>증감현황(전월대비)</t>
    <phoneticPr fontId="2" type="noConversion"/>
  </si>
  <si>
    <t>신포동</t>
    <phoneticPr fontId="2" type="noConversion"/>
  </si>
  <si>
    <t>연안동</t>
    <phoneticPr fontId="2" type="noConversion"/>
  </si>
  <si>
    <t>신흥동</t>
    <phoneticPr fontId="2" type="noConversion"/>
  </si>
  <si>
    <t>도원동</t>
    <phoneticPr fontId="2" type="noConversion"/>
  </si>
  <si>
    <t>율목동</t>
    <phoneticPr fontId="2" type="noConversion"/>
  </si>
  <si>
    <t>동인천동</t>
    <phoneticPr fontId="2" type="noConversion"/>
  </si>
  <si>
    <t>북성동</t>
    <phoneticPr fontId="2" type="noConversion"/>
  </si>
  <si>
    <t>송월동</t>
    <phoneticPr fontId="2" type="noConversion"/>
  </si>
  <si>
    <t>영종동</t>
    <phoneticPr fontId="2" type="noConversion"/>
  </si>
  <si>
    <t>운서지소</t>
    <phoneticPr fontId="2" type="noConversion"/>
  </si>
  <si>
    <t>용유동</t>
    <phoneticPr fontId="2" type="noConversion"/>
  </si>
  <si>
    <t>무의지소</t>
    <phoneticPr fontId="2" type="noConversion"/>
  </si>
  <si>
    <t>2006년 2월말 현재</t>
    <phoneticPr fontId="2" type="noConversion"/>
  </si>
  <si>
    <t>동  명</t>
    <phoneticPr fontId="2" type="noConversion"/>
  </si>
  <si>
    <t>동  명</t>
    <phoneticPr fontId="2" type="noConversion"/>
  </si>
  <si>
    <t>2006년 3월말 현재</t>
    <phoneticPr fontId="2" type="noConversion"/>
  </si>
  <si>
    <t>2006년 4월말 현재</t>
    <phoneticPr fontId="2" type="noConversion"/>
  </si>
  <si>
    <t>주민등록인구 및 세대현황</t>
    <phoneticPr fontId="2" type="noConversion"/>
  </si>
  <si>
    <t>단위 : 명/세대</t>
    <phoneticPr fontId="2" type="noConversion"/>
  </si>
  <si>
    <t>동  명</t>
    <phoneticPr fontId="2" type="noConversion"/>
  </si>
  <si>
    <t>증감현황(전월대비)</t>
    <phoneticPr fontId="2" type="noConversion"/>
  </si>
  <si>
    <t>신흥동</t>
    <phoneticPr fontId="2" type="noConversion"/>
  </si>
  <si>
    <t>도원동</t>
    <phoneticPr fontId="2" type="noConversion"/>
  </si>
  <si>
    <t>율목동</t>
    <phoneticPr fontId="2" type="noConversion"/>
  </si>
  <si>
    <t>동인천동</t>
    <phoneticPr fontId="2" type="noConversion"/>
  </si>
  <si>
    <t>북성동</t>
    <phoneticPr fontId="2" type="noConversion"/>
  </si>
  <si>
    <t>송월동</t>
    <phoneticPr fontId="2" type="noConversion"/>
  </si>
  <si>
    <t>영종동</t>
    <phoneticPr fontId="2" type="noConversion"/>
  </si>
  <si>
    <t>용유동</t>
    <phoneticPr fontId="2" type="noConversion"/>
  </si>
  <si>
    <t>19세 이상</t>
    <phoneticPr fontId="2" type="noConversion"/>
  </si>
  <si>
    <t>운서동</t>
    <phoneticPr fontId="2" type="noConversion"/>
  </si>
  <si>
    <t>영종1동</t>
    <phoneticPr fontId="2" type="noConversion"/>
  </si>
  <si>
    <t>65세 이상</t>
    <phoneticPr fontId="2" type="noConversion"/>
  </si>
  <si>
    <t>2019년 9월 말 현재</t>
    <phoneticPr fontId="2" type="noConversion"/>
  </si>
  <si>
    <t>원도심</t>
    <phoneticPr fontId="2" type="noConversion"/>
  </si>
  <si>
    <t>영종·용유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</si>
</sst>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 ;[Red]\-#,##0\ "/>
    <numFmt numFmtId="178" formatCode="#,##0\ "/>
  </numFmts>
  <fonts count="1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4"/>
      <color indexed="56"/>
      <name val="굴림체"/>
      <family val="3"/>
      <charset val="129"/>
    </font>
    <font>
      <b/>
      <sz val="22"/>
      <color indexed="56"/>
      <name val="굴림체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b/>
      <sz val="14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color rgb="FFFF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right" vertical="center"/>
    </xf>
    <xf numFmtId="176" fontId="5" fillId="4" borderId="7" xfId="0" applyNumberFormat="1" applyFont="1" applyFill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7" fontId="5" fillId="3" borderId="8" xfId="0" applyNumberFormat="1" applyFont="1" applyFill="1" applyBorder="1" applyAlignment="1">
      <alignment horizontal="right" vertical="center"/>
    </xf>
    <xf numFmtId="176" fontId="5" fillId="3" borderId="9" xfId="0" applyNumberFormat="1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4" borderId="9" xfId="0" applyNumberFormat="1" applyFont="1" applyFill="1" applyBorder="1" applyAlignment="1">
      <alignment horizontal="right" vertical="center"/>
    </xf>
    <xf numFmtId="176" fontId="5" fillId="4" borderId="10" xfId="0" applyNumberFormat="1" applyFont="1" applyFill="1" applyBorder="1" applyAlignment="1">
      <alignment horizontal="right" vertical="center"/>
    </xf>
    <xf numFmtId="176" fontId="5" fillId="4" borderId="1" xfId="0" applyNumberFormat="1" applyFont="1" applyFill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7" fontId="5" fillId="3" borderId="9" xfId="0" applyNumberFormat="1" applyFont="1" applyFill="1" applyBorder="1" applyAlignment="1">
      <alignment horizontal="right" vertical="center"/>
    </xf>
    <xf numFmtId="177" fontId="5" fillId="3" borderId="11" xfId="0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right" vertical="center"/>
    </xf>
    <xf numFmtId="176" fontId="5" fillId="3" borderId="10" xfId="0" applyNumberFormat="1" applyFont="1" applyFill="1" applyBorder="1" applyAlignment="1">
      <alignment horizontal="right" vertical="center"/>
    </xf>
    <xf numFmtId="177" fontId="5" fillId="3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178" fontId="9" fillId="0" borderId="10" xfId="1" applyNumberFormat="1" applyFont="1" applyBorder="1">
      <alignment vertical="center"/>
    </xf>
    <xf numFmtId="0" fontId="7" fillId="0" borderId="10" xfId="0" applyFont="1" applyBorder="1" applyAlignment="1">
      <alignment horizontal="distributed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76" fontId="5" fillId="6" borderId="10" xfId="0" applyNumberFormat="1" applyFont="1" applyFill="1" applyBorder="1" applyAlignment="1">
      <alignment horizontal="right" vertical="center"/>
    </xf>
    <xf numFmtId="0" fontId="7" fillId="6" borderId="1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176" fontId="10" fillId="6" borderId="10" xfId="0" applyNumberFormat="1" applyFont="1" applyFill="1" applyBorder="1" applyAlignment="1">
      <alignment horizontal="right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roundedCorners val="1"/>
  <c:chart>
    <c:plotArea>
      <c:layout>
        <c:manualLayout>
          <c:layoutTarget val="inner"/>
          <c:xMode val="edge"/>
          <c:yMode val="edge"/>
          <c:x val="0.15186924550807118"/>
          <c:y val="0.13541701104993756"/>
          <c:w val="0.7184583537496998"/>
          <c:h val="0.78906450669481165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</c:dPt>
          <c:dPt>
            <c:idx val="1"/>
            <c:invertIfNegative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7576212685599448E-4"/>
                  <c:y val="-0.19214779301944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209041967517692E-3"/>
                  <c:y val="-0.2711865845329112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040113500540532E-4"/>
                  <c:y val="-0.3802279209017395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0033480316754903E-4"/>
                  <c:y val="-0.187573982443186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606738441023813E-3"/>
                  <c:y val="-0.1780326936170429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420234590416688E-3"/>
                  <c:y val="-0.199878044978031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832941596484619E-4"/>
                  <c:y val="-0.1520595452207645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6790412221414568E-4"/>
                  <c:y val="-0.2023755512343346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9243491872063045E-4"/>
                  <c:y val="-0.2443610307981284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581907912459561E-3"/>
                  <c:y val="-0.3856418535351603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1545602983907E-4"/>
                  <c:y val="-0.1144355014548284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55816588897157E-3"/>
                  <c:y val="-3.51610627665977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'05년12월'!$A$9:$A$20</c:f>
              <c:strCache>
                <c:ptCount val="12"/>
                <c:pt idx="0">
                  <c:v>신포동</c:v>
                </c:pt>
                <c:pt idx="1">
                  <c:v>연안동</c:v>
                </c:pt>
                <c:pt idx="2">
                  <c:v>신흥동</c:v>
                </c:pt>
                <c:pt idx="3">
                  <c:v>도원동</c:v>
                </c:pt>
                <c:pt idx="4">
                  <c:v>율목동</c:v>
                </c:pt>
                <c:pt idx="5">
                  <c:v>동인천동</c:v>
                </c:pt>
                <c:pt idx="6">
                  <c:v>북성동</c:v>
                </c:pt>
                <c:pt idx="7">
                  <c:v>송월동</c:v>
                </c:pt>
                <c:pt idx="8">
                  <c:v>영종동</c:v>
                </c:pt>
                <c:pt idx="9">
                  <c:v>운서지소</c:v>
                </c:pt>
                <c:pt idx="10">
                  <c:v>용유동</c:v>
                </c:pt>
                <c:pt idx="11">
                  <c:v>무의지소</c:v>
                </c:pt>
              </c:strCache>
            </c:strRef>
          </c:cat>
          <c:val>
            <c:numRef>
              <c:f>'05년12월'!$B$9:$B$20</c:f>
              <c:numCache>
                <c:formatCode>#,##0_ </c:formatCode>
                <c:ptCount val="12"/>
                <c:pt idx="0">
                  <c:v>6584</c:v>
                </c:pt>
                <c:pt idx="1">
                  <c:v>9275</c:v>
                </c:pt>
                <c:pt idx="2">
                  <c:v>17013</c:v>
                </c:pt>
                <c:pt idx="3">
                  <c:v>5961</c:v>
                </c:pt>
                <c:pt idx="4">
                  <c:v>5327</c:v>
                </c:pt>
                <c:pt idx="5">
                  <c:v>7063</c:v>
                </c:pt>
                <c:pt idx="6">
                  <c:v>4611</c:v>
                </c:pt>
                <c:pt idx="7">
                  <c:v>6355</c:v>
                </c:pt>
                <c:pt idx="8">
                  <c:v>9786</c:v>
                </c:pt>
                <c:pt idx="9">
                  <c:v>16766</c:v>
                </c:pt>
                <c:pt idx="10">
                  <c:v>2882</c:v>
                </c:pt>
                <c:pt idx="11">
                  <c:v>677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gapWidth val="140"/>
        <c:overlap val="70"/>
        <c:axId val="91807104"/>
        <c:axId val="94880896"/>
      </c:barChart>
      <c:catAx>
        <c:axId val="91807104"/>
        <c:scaling>
          <c:orientation val="minMax"/>
        </c:scaling>
        <c:axPos val="b"/>
        <c:numFmt formatCode="General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94880896"/>
        <c:crossesAt val="0"/>
        <c:auto val="1"/>
        <c:lblAlgn val="ctr"/>
        <c:lblOffset val="100"/>
        <c:tickLblSkip val="1"/>
        <c:tickMarkSkip val="1"/>
      </c:catAx>
      <c:valAx>
        <c:axId val="94880896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91807104"/>
        <c:crosses val="autoZero"/>
        <c:crossBetween val="between"/>
        <c:majorUnit val="2000"/>
        <c:minorUnit val="40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51401869158874"/>
          <c:y val="0.1953125"/>
          <c:w val="9.9299065420560745E-2"/>
          <c:h val="0.6145833333333337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81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121" r="0.7500000000000112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roundedCorners val="1"/>
  <c:chart>
    <c:plotArea>
      <c:layout>
        <c:manualLayout>
          <c:layoutTarget val="inner"/>
          <c:xMode val="edge"/>
          <c:yMode val="edge"/>
          <c:x val="0.15186924550807118"/>
          <c:y val="0.13541701104993756"/>
          <c:w val="0.7184583537496998"/>
          <c:h val="0.78906450669481165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</c:dPt>
          <c:dPt>
            <c:idx val="1"/>
            <c:invertIfNegative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7576212685599448E-4"/>
                  <c:y val="-0.191862906755228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209041967517692E-3"/>
                  <c:y val="-0.270945442800621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040113500540532E-4"/>
                  <c:y val="-0.3793295175771651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0033480316754903E-4"/>
                  <c:y val="-0.1881437549716234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606738441023813E-3"/>
                  <c:y val="-0.1780108213510762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420234590416688E-3"/>
                  <c:y val="-0.200316583910665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832941596484619E-4"/>
                  <c:y val="-0.1522129244858564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6790412221414568E-4"/>
                  <c:y val="-0.2025508027653939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9243491872063045E-4"/>
                  <c:y val="-0.2443391585321618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581907912459561E-3"/>
                  <c:y val="-0.3865842747950153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1545602983907E-4"/>
                  <c:y val="-0.1143258667216701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55816588897157E-3"/>
                  <c:y val="-3.51610627665977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'06년1월'!$A$9:$A$20</c:f>
              <c:strCache>
                <c:ptCount val="12"/>
                <c:pt idx="0">
                  <c:v>신포동</c:v>
                </c:pt>
                <c:pt idx="1">
                  <c:v>연안동</c:v>
                </c:pt>
                <c:pt idx="2">
                  <c:v>신흥동</c:v>
                </c:pt>
                <c:pt idx="3">
                  <c:v>도원동</c:v>
                </c:pt>
                <c:pt idx="4">
                  <c:v>율목동</c:v>
                </c:pt>
                <c:pt idx="5">
                  <c:v>동인천동</c:v>
                </c:pt>
                <c:pt idx="6">
                  <c:v>북성동</c:v>
                </c:pt>
                <c:pt idx="7">
                  <c:v>송월동</c:v>
                </c:pt>
                <c:pt idx="8">
                  <c:v>영종동</c:v>
                </c:pt>
                <c:pt idx="9">
                  <c:v>운서지소</c:v>
                </c:pt>
                <c:pt idx="10">
                  <c:v>용유동</c:v>
                </c:pt>
                <c:pt idx="11">
                  <c:v>무의지소</c:v>
                </c:pt>
              </c:strCache>
            </c:strRef>
          </c:cat>
          <c:val>
            <c:numRef>
              <c:f>'06년1월'!$B$9:$B$20</c:f>
              <c:numCache>
                <c:formatCode>#,##0_ </c:formatCode>
                <c:ptCount val="12"/>
                <c:pt idx="0">
                  <c:v>6597</c:v>
                </c:pt>
                <c:pt idx="1">
                  <c:v>9286</c:v>
                </c:pt>
                <c:pt idx="2">
                  <c:v>17054</c:v>
                </c:pt>
                <c:pt idx="3">
                  <c:v>5935</c:v>
                </c:pt>
                <c:pt idx="4">
                  <c:v>5328</c:v>
                </c:pt>
                <c:pt idx="5">
                  <c:v>7043</c:v>
                </c:pt>
                <c:pt idx="6">
                  <c:v>4604</c:v>
                </c:pt>
                <c:pt idx="7">
                  <c:v>6347</c:v>
                </c:pt>
                <c:pt idx="8">
                  <c:v>9787</c:v>
                </c:pt>
                <c:pt idx="9">
                  <c:v>16723</c:v>
                </c:pt>
                <c:pt idx="10">
                  <c:v>2887</c:v>
                </c:pt>
                <c:pt idx="11">
                  <c:v>677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gapWidth val="140"/>
        <c:overlap val="70"/>
        <c:axId val="59206656"/>
        <c:axId val="59212544"/>
      </c:barChart>
      <c:catAx>
        <c:axId val="59206656"/>
        <c:scaling>
          <c:orientation val="minMax"/>
        </c:scaling>
        <c:axPos val="b"/>
        <c:numFmt formatCode="General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59212544"/>
        <c:crossesAt val="0"/>
        <c:auto val="1"/>
        <c:lblAlgn val="ctr"/>
        <c:lblOffset val="100"/>
        <c:tickLblSkip val="1"/>
        <c:tickMarkSkip val="1"/>
      </c:catAx>
      <c:valAx>
        <c:axId val="59212544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59206656"/>
        <c:crosses val="autoZero"/>
        <c:crossBetween val="between"/>
        <c:majorUnit val="2000"/>
        <c:minorUnit val="40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51401869158874"/>
          <c:y val="0.1953125"/>
          <c:w val="9.9299065420560745E-2"/>
          <c:h val="0.6145833333333337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81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121" r="0.75000000000001121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roundedCorners val="1"/>
  <c:chart>
    <c:plotArea>
      <c:layout>
        <c:manualLayout>
          <c:layoutTarget val="inner"/>
          <c:xMode val="edge"/>
          <c:yMode val="edge"/>
          <c:x val="0.15186924550807118"/>
          <c:y val="0.13541701104993756"/>
          <c:w val="0.7184583537496998"/>
          <c:h val="0.78906450669481165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</c:dPt>
          <c:dPt>
            <c:idx val="1"/>
            <c:invertIfNegative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7576212685599448E-4"/>
                  <c:y val="-0.1924985694848874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209041967517692E-3"/>
                  <c:y val="-0.271471470797122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040113500540532E-4"/>
                  <c:y val="-0.3788253618466339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0033480316754903E-4"/>
                  <c:y val="-0.1882315174388122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606738441023813E-3"/>
                  <c:y val="-0.178054565883009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420234590416688E-3"/>
                  <c:y val="-0.2001850769115396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832941596484619E-4"/>
                  <c:y val="-0.1501785237248683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6790412221414568E-4"/>
                  <c:y val="-0.2031645932290853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9243491872063045E-4"/>
                  <c:y val="-0.2447995697307574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581907912459561E-3"/>
                  <c:y val="-0.3846157642352521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1545602983907E-4"/>
                  <c:y val="-0.1145232639220202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55816588897157E-3"/>
                  <c:y val="-3.53365877009809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'06년2월'!$A$9:$A$20</c:f>
              <c:strCache>
                <c:ptCount val="12"/>
                <c:pt idx="0">
                  <c:v>신포동</c:v>
                </c:pt>
                <c:pt idx="1">
                  <c:v>연안동</c:v>
                </c:pt>
                <c:pt idx="2">
                  <c:v>신흥동</c:v>
                </c:pt>
                <c:pt idx="3">
                  <c:v>도원동</c:v>
                </c:pt>
                <c:pt idx="4">
                  <c:v>율목동</c:v>
                </c:pt>
                <c:pt idx="5">
                  <c:v>동인천동</c:v>
                </c:pt>
                <c:pt idx="6">
                  <c:v>북성동</c:v>
                </c:pt>
                <c:pt idx="7">
                  <c:v>송월동</c:v>
                </c:pt>
                <c:pt idx="8">
                  <c:v>영종동</c:v>
                </c:pt>
                <c:pt idx="9">
                  <c:v>운서지소</c:v>
                </c:pt>
                <c:pt idx="10">
                  <c:v>용유동</c:v>
                </c:pt>
                <c:pt idx="11">
                  <c:v>무의지소</c:v>
                </c:pt>
              </c:strCache>
            </c:strRef>
          </c:cat>
          <c:val>
            <c:numRef>
              <c:f>'06년2월'!$B$9:$B$20</c:f>
              <c:numCache>
                <c:formatCode>#,##0_ </c:formatCode>
                <c:ptCount val="12"/>
                <c:pt idx="0">
                  <c:v>6568</c:v>
                </c:pt>
                <c:pt idx="1">
                  <c:v>9262</c:v>
                </c:pt>
                <c:pt idx="2">
                  <c:v>17077</c:v>
                </c:pt>
                <c:pt idx="3">
                  <c:v>5931</c:v>
                </c:pt>
                <c:pt idx="4">
                  <c:v>5326</c:v>
                </c:pt>
                <c:pt idx="5">
                  <c:v>7049</c:v>
                </c:pt>
                <c:pt idx="6">
                  <c:v>4578</c:v>
                </c:pt>
                <c:pt idx="7">
                  <c:v>6319</c:v>
                </c:pt>
                <c:pt idx="8">
                  <c:v>9766</c:v>
                </c:pt>
                <c:pt idx="9">
                  <c:v>16694</c:v>
                </c:pt>
                <c:pt idx="10">
                  <c:v>2878</c:v>
                </c:pt>
                <c:pt idx="11">
                  <c:v>669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gapWidth val="140"/>
        <c:overlap val="70"/>
        <c:axId val="63546496"/>
        <c:axId val="63548032"/>
      </c:barChart>
      <c:catAx>
        <c:axId val="63546496"/>
        <c:scaling>
          <c:orientation val="minMax"/>
        </c:scaling>
        <c:axPos val="b"/>
        <c:numFmt formatCode="General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3548032"/>
        <c:crossesAt val="0"/>
        <c:auto val="1"/>
        <c:lblAlgn val="ctr"/>
        <c:lblOffset val="100"/>
        <c:tickLblSkip val="1"/>
        <c:tickMarkSkip val="1"/>
      </c:catAx>
      <c:valAx>
        <c:axId val="63548032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3546496"/>
        <c:crosses val="autoZero"/>
        <c:crossBetween val="between"/>
        <c:majorUnit val="2000"/>
        <c:minorUnit val="40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51401869158874"/>
          <c:y val="0.1953125"/>
          <c:w val="9.9299065420560745E-2"/>
          <c:h val="0.6145833333333337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81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121" r="0.7500000000000112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roundedCorners val="1"/>
  <c:chart>
    <c:plotArea>
      <c:layout>
        <c:manualLayout>
          <c:layoutTarget val="inner"/>
          <c:xMode val="edge"/>
          <c:yMode val="edge"/>
          <c:x val="0.15186924550807118"/>
          <c:y val="0.13541701104993756"/>
          <c:w val="0.7184583537496998"/>
          <c:h val="0.78906450669481165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</c:dPt>
          <c:dPt>
            <c:idx val="1"/>
            <c:invertIfNegative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7576212685599448E-4"/>
                  <c:y val="-0.192367062485762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209041967517692E-3"/>
                  <c:y val="-0.271296219266063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040113500540532E-4"/>
                  <c:y val="-0.3794610245762802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0033480316754903E-4"/>
                  <c:y val="-0.1886479107021572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606738441023813E-3"/>
                  <c:y val="-0.176151672121146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420234590416688E-3"/>
                  <c:y val="-0.1997027934469760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832941596484619E-4"/>
                  <c:y val="-0.150134779192935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6790412221414568E-4"/>
                  <c:y val="-0.2028797069648683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9243491872063045E-4"/>
                  <c:y val="-0.2434885941666199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581907912459561E-3"/>
                  <c:y val="-0.3848131614355969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1545602983907E-4"/>
                  <c:y val="-0.1150052739832654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55816588897157E-3"/>
                  <c:y val="-3.5555583763973081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'06년3월'!$A$9:$A$20</c:f>
              <c:strCache>
                <c:ptCount val="12"/>
                <c:pt idx="0">
                  <c:v>신포동</c:v>
                </c:pt>
                <c:pt idx="1">
                  <c:v>연안동</c:v>
                </c:pt>
                <c:pt idx="2">
                  <c:v>신흥동</c:v>
                </c:pt>
                <c:pt idx="3">
                  <c:v>도원동</c:v>
                </c:pt>
                <c:pt idx="4">
                  <c:v>율목동</c:v>
                </c:pt>
                <c:pt idx="5">
                  <c:v>동인천동</c:v>
                </c:pt>
                <c:pt idx="6">
                  <c:v>북성동</c:v>
                </c:pt>
                <c:pt idx="7">
                  <c:v>송월동</c:v>
                </c:pt>
                <c:pt idx="8">
                  <c:v>영종동</c:v>
                </c:pt>
                <c:pt idx="9">
                  <c:v>운서지소</c:v>
                </c:pt>
                <c:pt idx="10">
                  <c:v>용유동</c:v>
                </c:pt>
                <c:pt idx="11">
                  <c:v>무의지소</c:v>
                </c:pt>
              </c:strCache>
            </c:strRef>
          </c:cat>
          <c:val>
            <c:numRef>
              <c:f>'06년3월'!$B$9:$B$20</c:f>
              <c:numCache>
                <c:formatCode>#,##0_ </c:formatCode>
                <c:ptCount val="12"/>
                <c:pt idx="0">
                  <c:v>6574</c:v>
                </c:pt>
                <c:pt idx="1">
                  <c:v>9270</c:v>
                </c:pt>
                <c:pt idx="2">
                  <c:v>17048</c:v>
                </c:pt>
                <c:pt idx="3">
                  <c:v>5912</c:v>
                </c:pt>
                <c:pt idx="4">
                  <c:v>5294</c:v>
                </c:pt>
                <c:pt idx="5">
                  <c:v>7071</c:v>
                </c:pt>
                <c:pt idx="6">
                  <c:v>4580</c:v>
                </c:pt>
                <c:pt idx="7">
                  <c:v>6332</c:v>
                </c:pt>
                <c:pt idx="8">
                  <c:v>9707</c:v>
                </c:pt>
                <c:pt idx="9">
                  <c:v>16685</c:v>
                </c:pt>
                <c:pt idx="10">
                  <c:v>2856</c:v>
                </c:pt>
                <c:pt idx="11">
                  <c:v>659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gapWidth val="140"/>
        <c:overlap val="70"/>
        <c:axId val="63593472"/>
        <c:axId val="63603456"/>
      </c:barChart>
      <c:catAx>
        <c:axId val="63593472"/>
        <c:scaling>
          <c:orientation val="minMax"/>
        </c:scaling>
        <c:axPos val="b"/>
        <c:numFmt formatCode="General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3603456"/>
        <c:crossesAt val="0"/>
        <c:auto val="1"/>
        <c:lblAlgn val="ctr"/>
        <c:lblOffset val="100"/>
        <c:tickLblSkip val="1"/>
        <c:tickMarkSkip val="1"/>
      </c:catAx>
      <c:valAx>
        <c:axId val="63603456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3593472"/>
        <c:crosses val="autoZero"/>
        <c:crossBetween val="between"/>
        <c:majorUnit val="2000"/>
        <c:minorUnit val="40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51401869158874"/>
          <c:y val="0.1953125"/>
          <c:w val="9.9299065420560745E-2"/>
          <c:h val="0.6145833333333337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81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121" r="0.75000000000001121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roundedCorners val="1"/>
  <c:chart>
    <c:plotArea>
      <c:layout>
        <c:manualLayout>
          <c:layoutTarget val="inner"/>
          <c:xMode val="edge"/>
          <c:yMode val="edge"/>
          <c:x val="0.15186924550807118"/>
          <c:y val="0.13541701104993756"/>
          <c:w val="0.7184583537496998"/>
          <c:h val="0.78906450669481165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</c:dPt>
          <c:dPt>
            <c:idx val="1"/>
            <c:invertIfNegative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7576212685599448E-4"/>
                  <c:y val="-0.192367062485762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209041967517692E-3"/>
                  <c:y val="-0.271296219266063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040113500540532E-4"/>
                  <c:y val="-0.3794610245762802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0033480316754903E-4"/>
                  <c:y val="-0.1886479107021572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606738441023813E-3"/>
                  <c:y val="-0.176151672121146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420234590416688E-3"/>
                  <c:y val="-0.1997027934469760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832941596484619E-4"/>
                  <c:y val="-0.150134779192935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6790412221414568E-4"/>
                  <c:y val="-0.2028797069648683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9243491872063045E-4"/>
                  <c:y val="-0.2434885941666199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581907912459561E-3"/>
                  <c:y val="-0.3848131614355969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1545602983907E-4"/>
                  <c:y val="-0.1150052739832654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55816588897157E-3"/>
                  <c:y val="-3.5555583763973081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'06년3월'!$A$9:$A$20</c:f>
              <c:strCache>
                <c:ptCount val="12"/>
                <c:pt idx="0">
                  <c:v>신포동</c:v>
                </c:pt>
                <c:pt idx="1">
                  <c:v>연안동</c:v>
                </c:pt>
                <c:pt idx="2">
                  <c:v>신흥동</c:v>
                </c:pt>
                <c:pt idx="3">
                  <c:v>도원동</c:v>
                </c:pt>
                <c:pt idx="4">
                  <c:v>율목동</c:v>
                </c:pt>
                <c:pt idx="5">
                  <c:v>동인천동</c:v>
                </c:pt>
                <c:pt idx="6">
                  <c:v>북성동</c:v>
                </c:pt>
                <c:pt idx="7">
                  <c:v>송월동</c:v>
                </c:pt>
                <c:pt idx="8">
                  <c:v>영종동</c:v>
                </c:pt>
                <c:pt idx="9">
                  <c:v>운서지소</c:v>
                </c:pt>
                <c:pt idx="10">
                  <c:v>용유동</c:v>
                </c:pt>
                <c:pt idx="11">
                  <c:v>무의지소</c:v>
                </c:pt>
              </c:strCache>
            </c:strRef>
          </c:cat>
          <c:val>
            <c:numRef>
              <c:f>'06년3월'!$B$9:$B$20</c:f>
              <c:numCache>
                <c:formatCode>#,##0_ </c:formatCode>
                <c:ptCount val="12"/>
                <c:pt idx="0">
                  <c:v>6574</c:v>
                </c:pt>
                <c:pt idx="1">
                  <c:v>9270</c:v>
                </c:pt>
                <c:pt idx="2">
                  <c:v>17048</c:v>
                </c:pt>
                <c:pt idx="3">
                  <c:v>5912</c:v>
                </c:pt>
                <c:pt idx="4">
                  <c:v>5294</c:v>
                </c:pt>
                <c:pt idx="5">
                  <c:v>7071</c:v>
                </c:pt>
                <c:pt idx="6">
                  <c:v>4580</c:v>
                </c:pt>
                <c:pt idx="7">
                  <c:v>6332</c:v>
                </c:pt>
                <c:pt idx="8">
                  <c:v>9707</c:v>
                </c:pt>
                <c:pt idx="9">
                  <c:v>16685</c:v>
                </c:pt>
                <c:pt idx="10">
                  <c:v>2856</c:v>
                </c:pt>
                <c:pt idx="11">
                  <c:v>659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gapWidth val="140"/>
        <c:overlap val="70"/>
        <c:axId val="64455424"/>
        <c:axId val="64456960"/>
      </c:barChart>
      <c:catAx>
        <c:axId val="64455424"/>
        <c:scaling>
          <c:orientation val="minMax"/>
        </c:scaling>
        <c:axPos val="b"/>
        <c:numFmt formatCode="General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4456960"/>
        <c:crossesAt val="0"/>
        <c:auto val="1"/>
        <c:lblAlgn val="ctr"/>
        <c:lblOffset val="100"/>
        <c:tickLblSkip val="1"/>
        <c:tickMarkSkip val="1"/>
      </c:catAx>
      <c:valAx>
        <c:axId val="64456960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4455424"/>
        <c:crosses val="autoZero"/>
        <c:crossBetween val="between"/>
        <c:majorUnit val="2000"/>
        <c:minorUnit val="40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51450928447029"/>
          <c:y val="0.19531304680664921"/>
          <c:w val="0.98481357470501907"/>
          <c:h val="0.80989802055993065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81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121" r="0.7500000000000112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roundedCorners val="1"/>
  <c:chart>
    <c:plotArea>
      <c:layout>
        <c:manualLayout>
          <c:layoutTarget val="inner"/>
          <c:xMode val="edge"/>
          <c:yMode val="edge"/>
          <c:x val="0.15081215039298052"/>
          <c:y val="7.5521025393232716E-2"/>
          <c:w val="0.72041804149260058"/>
          <c:h val="0.84896049235152682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</c:dPt>
          <c:dPt>
            <c:idx val="1"/>
            <c:invertIfNegative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1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1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3937761819270123E-3"/>
                  <c:y val="-0.1111111111111111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"/>
                  <c:y val="-0.11805555555555557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0"/>
                  <c:y val="-0.19097222222222221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2.3936819387702212E-3"/>
                  <c:y val="-8.3333333333333343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0"/>
                  <c:y val="-9.0277777777777762E-2"/>
                </c:manualLayout>
              </c:layout>
              <c:dLblPos val="ctr"/>
              <c:showVal val="1"/>
            </c:dLbl>
            <c:dLbl>
              <c:idx val="5"/>
              <c:layout>
                <c:manualLayout>
                  <c:x val="1.1968880909634951E-3"/>
                  <c:y val="-0.10416666666666669"/>
                </c:manualLayout>
              </c:layout>
              <c:dLblPos val="ctr"/>
              <c:showVal val="1"/>
            </c:dLbl>
            <c:dLbl>
              <c:idx val="6"/>
              <c:layout>
                <c:manualLayout>
                  <c:x val="0"/>
                  <c:y val="-9.7222222222222224E-2"/>
                </c:manualLayout>
              </c:layout>
              <c:dLblPos val="ctr"/>
              <c:showVal val="1"/>
            </c:dLbl>
            <c:dLbl>
              <c:idx val="7"/>
              <c:layout>
                <c:manualLayout>
                  <c:x val="2.3937761819269902E-3"/>
                  <c:y val="-0.10763888888888891"/>
                </c:manualLayout>
              </c:layout>
              <c:dLblPos val="ctr"/>
              <c:showVal val="1"/>
            </c:dLbl>
            <c:dLbl>
              <c:idx val="8"/>
              <c:layout>
                <c:manualLayout>
                  <c:x val="2.3937761819269902E-3"/>
                  <c:y val="-0.2118055555555555"/>
                </c:manualLayout>
              </c:layout>
              <c:dLblPos val="ctr"/>
              <c:showVal val="1"/>
            </c:dLbl>
            <c:dLbl>
              <c:idx val="9"/>
              <c:layout>
                <c:manualLayout>
                  <c:x val="1.1968880909635831E-3"/>
                  <c:y val="-0.43055555555555558"/>
                </c:manualLayout>
              </c:layout>
              <c:dLblPos val="ctr"/>
              <c:showVal val="1"/>
            </c:dLbl>
            <c:dLbl>
              <c:idx val="10"/>
              <c:layout>
                <c:manualLayout>
                  <c:x val="0"/>
                  <c:y val="-0.3541666666666668"/>
                </c:manualLayout>
              </c:layout>
              <c:dLblPos val="ctr"/>
              <c:showVal val="1"/>
            </c:dLbl>
            <c:dLbl>
              <c:idx val="11"/>
              <c:layout>
                <c:manualLayout>
                  <c:x val="0"/>
                  <c:y val="-9.3750000000000028E-2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ko-KR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('2019년 9월'!$A$10:$A$17,'2019년 9월'!$A$19:$A$22)</c:f>
              <c:strCache>
                <c:ptCount val="12"/>
                <c:pt idx="0">
                  <c:v>신포동</c:v>
                </c:pt>
                <c:pt idx="1">
                  <c:v>연안동</c:v>
                </c:pt>
                <c:pt idx="2">
                  <c:v>신흥동</c:v>
                </c:pt>
                <c:pt idx="3">
                  <c:v>도원동</c:v>
                </c:pt>
                <c:pt idx="4">
                  <c:v>율목동</c:v>
                </c:pt>
                <c:pt idx="5">
                  <c:v>동인천동</c:v>
                </c:pt>
                <c:pt idx="6">
                  <c:v>북성동</c:v>
                </c:pt>
                <c:pt idx="7">
                  <c:v>송월동</c:v>
                </c:pt>
                <c:pt idx="8">
                  <c:v>영종동</c:v>
                </c:pt>
                <c:pt idx="9">
                  <c:v>영종1동</c:v>
                </c:pt>
                <c:pt idx="10">
                  <c:v>운서동</c:v>
                </c:pt>
                <c:pt idx="11">
                  <c:v>용유동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'2019년 9월'!$A$10:$A$22</c15:sqref>
                  </c15:fullRef>
                </c:ext>
              </c:extLst>
            </c:strRef>
          </c:cat>
          <c:val>
            <c:numRef>
              <c:f>('2019년 9월'!$B$10:$B$17,'2019년 9월'!$B$19:$B$22)</c:f>
              <c:numCache>
                <c:formatCode>#,##0_ </c:formatCode>
                <c:ptCount val="12"/>
                <c:pt idx="0">
                  <c:v>5319</c:v>
                </c:pt>
                <c:pt idx="1">
                  <c:v>6619</c:v>
                </c:pt>
                <c:pt idx="2">
                  <c:v>13520</c:v>
                </c:pt>
                <c:pt idx="3">
                  <c:v>4193</c:v>
                </c:pt>
                <c:pt idx="4">
                  <c:v>3629</c:v>
                </c:pt>
                <c:pt idx="5">
                  <c:v>6134</c:v>
                </c:pt>
                <c:pt idx="6">
                  <c:v>3026</c:v>
                </c:pt>
                <c:pt idx="7">
                  <c:v>4626</c:v>
                </c:pt>
                <c:pt idx="8">
                  <c:v>15178</c:v>
                </c:pt>
                <c:pt idx="9">
                  <c:v>37519</c:v>
                </c:pt>
                <c:pt idx="10">
                  <c:v>28014</c:v>
                </c:pt>
                <c:pt idx="11">
                  <c:v>4275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'2019년 9월'!$B$10:$B$22</c15:sqref>
                  </c15:fullRef>
                </c:ext>
              </c:extLst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5="http://schemas.microsoft.com/office/drawing/2012/chart" uri="{02D57815-91ED-43cb-92C2-25804820EDAC}">
              <c15:categoryFilterExceptions>
                <c15:categoryFilterException>
                  <c15:sqref>'2019년 9월'!$B$18</c15:sqref>
                  <c15:spPr xmlns:c15="http://schemas.microsoft.com/office/drawing/2012/chart">
                    <a:solidFill>
                      <a:srgbClr val="000080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invertIfNegative val="1"/>
                  <c15:bubble3D val="0"/>
                </c15:categoryFilterException>
              </c15:categoryFilterExceptions>
            </c:ext>
          </c:extLst>
        </c:ser>
        <c:dLbls>
          <c:showVal val="1"/>
        </c:dLbls>
        <c:gapWidth val="140"/>
        <c:overlap val="100"/>
        <c:axId val="64523648"/>
        <c:axId val="64537728"/>
      </c:barChart>
      <c:catAx>
        <c:axId val="64523648"/>
        <c:scaling>
          <c:orientation val="minMax"/>
        </c:scaling>
        <c:axPos val="b"/>
        <c:numFmt formatCode="General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4537728"/>
        <c:crossesAt val="0"/>
        <c:auto val="1"/>
        <c:lblAlgn val="ctr"/>
        <c:lblOffset val="100"/>
        <c:tickLblSkip val="1"/>
        <c:tickMarkSkip val="1"/>
      </c:catAx>
      <c:valAx>
        <c:axId val="6453772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_ 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64523648"/>
        <c:crosses val="autoZero"/>
        <c:crossBetween val="between"/>
        <c:majorUnit val="2000"/>
        <c:minorUnit val="40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48564867967861"/>
          <c:y val="0.1953125"/>
          <c:w val="9.7588978185994227E-2"/>
          <c:h val="0.6145833333333337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81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1121" r="0.7500000000000112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228600</xdr:rowOff>
    </xdr:from>
    <xdr:to>
      <xdr:col>9</xdr:col>
      <xdr:colOff>695325</xdr:colOff>
      <xdr:row>32</xdr:row>
      <xdr:rowOff>247650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228600</xdr:rowOff>
    </xdr:from>
    <xdr:to>
      <xdr:col>9</xdr:col>
      <xdr:colOff>695325</xdr:colOff>
      <xdr:row>32</xdr:row>
      <xdr:rowOff>247650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228600</xdr:rowOff>
    </xdr:from>
    <xdr:to>
      <xdr:col>9</xdr:col>
      <xdr:colOff>695325</xdr:colOff>
      <xdr:row>32</xdr:row>
      <xdr:rowOff>247650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228600</xdr:rowOff>
    </xdr:from>
    <xdr:to>
      <xdr:col>9</xdr:col>
      <xdr:colOff>695325</xdr:colOff>
      <xdr:row>32</xdr:row>
      <xdr:rowOff>247650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228600</xdr:rowOff>
    </xdr:from>
    <xdr:to>
      <xdr:col>9</xdr:col>
      <xdr:colOff>695325</xdr:colOff>
      <xdr:row>32</xdr:row>
      <xdr:rowOff>247650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228600</xdr:rowOff>
    </xdr:from>
    <xdr:to>
      <xdr:col>12</xdr:col>
      <xdr:colOff>695325</xdr:colOff>
      <xdr:row>34</xdr:row>
      <xdr:rowOff>247650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K97"/>
  <sheetViews>
    <sheetView zoomScaleNormal="100" workbookViewId="0">
      <selection activeCell="I9" sqref="I9"/>
    </sheetView>
  </sheetViews>
  <sheetFormatPr defaultRowHeight="13.5"/>
  <cols>
    <col min="1" max="1" width="9.44140625" customWidth="1"/>
    <col min="2" max="2" width="11.6640625" customWidth="1"/>
    <col min="3" max="3" width="10.6640625" customWidth="1"/>
    <col min="4" max="4" width="10.77734375" customWidth="1"/>
    <col min="5" max="5" width="9" customWidth="1"/>
    <col min="6" max="6" width="10.44140625" customWidth="1"/>
    <col min="7" max="7" width="9.21875" customWidth="1"/>
    <col min="8" max="8" width="9" customWidth="1"/>
    <col min="9" max="9" width="6.77734375" customWidth="1"/>
    <col min="10" max="10" width="9.21875" customWidth="1"/>
  </cols>
  <sheetData>
    <row r="1" spans="1:11" s="1" customFormat="1" ht="39.75" customHeight="1">
      <c r="A1" s="42" t="s">
        <v>8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s="1" customFormat="1" ht="11.25" customHeight="1"/>
    <row r="3" spans="1:11" s="1" customFormat="1" ht="8.25" customHeight="1"/>
    <row r="4" spans="1:11" s="1" customFormat="1" ht="9.75" customHeight="1">
      <c r="K4" s="2"/>
    </row>
    <row r="5" spans="1:11" s="1" customFormat="1" ht="33.75" customHeight="1" thickBot="1">
      <c r="A5" s="44" t="s">
        <v>25</v>
      </c>
      <c r="B5" s="44"/>
      <c r="I5" s="45" t="s">
        <v>9</v>
      </c>
      <c r="J5" s="45"/>
    </row>
    <row r="6" spans="1:11" s="3" customFormat="1" ht="23.25" customHeight="1">
      <c r="A6" s="46" t="s">
        <v>10</v>
      </c>
      <c r="B6" s="48" t="s">
        <v>1</v>
      </c>
      <c r="C6" s="48"/>
      <c r="D6" s="48"/>
      <c r="E6" s="48" t="s">
        <v>2</v>
      </c>
      <c r="F6" s="48" t="s">
        <v>11</v>
      </c>
      <c r="G6" s="48"/>
      <c r="H6" s="48"/>
      <c r="I6" s="50" t="s">
        <v>12</v>
      </c>
      <c r="J6" s="51"/>
    </row>
    <row r="7" spans="1:11" s="3" customFormat="1" ht="23.25" customHeight="1" thickBot="1">
      <c r="A7" s="47"/>
      <c r="B7" s="4" t="s">
        <v>0</v>
      </c>
      <c r="C7" s="4" t="s">
        <v>3</v>
      </c>
      <c r="D7" s="4" t="s">
        <v>4</v>
      </c>
      <c r="E7" s="49"/>
      <c r="F7" s="4" t="s">
        <v>0</v>
      </c>
      <c r="G7" s="4" t="s">
        <v>3</v>
      </c>
      <c r="H7" s="4" t="s">
        <v>4</v>
      </c>
      <c r="I7" s="4" t="s">
        <v>5</v>
      </c>
      <c r="J7" s="5" t="s">
        <v>6</v>
      </c>
    </row>
    <row r="8" spans="1:11" s="3" customFormat="1" ht="35.25" customHeight="1" thickBot="1">
      <c r="A8" s="11" t="s">
        <v>0</v>
      </c>
      <c r="B8" s="12">
        <f t="shared" ref="B8:B20" si="0">SUM(C8:D8)</f>
        <v>92300</v>
      </c>
      <c r="C8" s="12">
        <f>SUM(C9:C20)</f>
        <v>47447</v>
      </c>
      <c r="D8" s="12">
        <f>SUM(D9:D20)</f>
        <v>44853</v>
      </c>
      <c r="E8" s="13">
        <f>SUM(E9:E20)</f>
        <v>38707</v>
      </c>
      <c r="F8" s="12">
        <v>72796</v>
      </c>
      <c r="G8" s="12">
        <f>SUM(G9:G20)</f>
        <v>37327</v>
      </c>
      <c r="H8" s="12">
        <f>SUM(H9:H20)</f>
        <v>35469</v>
      </c>
      <c r="I8" s="14" t="e">
        <f>SUM(I9:I20)</f>
        <v>#REF!</v>
      </c>
      <c r="J8" s="15" t="e">
        <f>SUM(J9:J20)</f>
        <v>#REF!</v>
      </c>
    </row>
    <row r="9" spans="1:11" s="3" customFormat="1" ht="28.5" customHeight="1">
      <c r="A9" s="6" t="s">
        <v>13</v>
      </c>
      <c r="B9" s="16">
        <f t="shared" si="0"/>
        <v>6584</v>
      </c>
      <c r="C9" s="21">
        <v>3308</v>
      </c>
      <c r="D9" s="21">
        <v>3276</v>
      </c>
      <c r="E9" s="18">
        <v>2834</v>
      </c>
      <c r="F9" s="16">
        <f>SUM(G9:H9)</f>
        <v>5412</v>
      </c>
      <c r="G9" s="21">
        <v>2688</v>
      </c>
      <c r="H9" s="21">
        <v>2724</v>
      </c>
      <c r="I9" s="22" t="e">
        <f>B9-#REF!</f>
        <v>#REF!</v>
      </c>
      <c r="J9" s="23" t="e">
        <f>E9-#REF!</f>
        <v>#REF!</v>
      </c>
    </row>
    <row r="10" spans="1:11" s="3" customFormat="1" ht="28.5" customHeight="1">
      <c r="A10" s="7" t="s">
        <v>14</v>
      </c>
      <c r="B10" s="16">
        <f t="shared" si="0"/>
        <v>9275</v>
      </c>
      <c r="C10" s="24">
        <v>4816</v>
      </c>
      <c r="D10" s="24">
        <v>4459</v>
      </c>
      <c r="E10" s="19">
        <v>3708</v>
      </c>
      <c r="F10" s="16">
        <f t="shared" ref="F10:F20" si="1">SUM(G10:H10)</f>
        <v>7410</v>
      </c>
      <c r="G10" s="24">
        <v>3856</v>
      </c>
      <c r="H10" s="24">
        <v>3554</v>
      </c>
      <c r="I10" s="22" t="e">
        <f>B10-#REF!</f>
        <v>#REF!</v>
      </c>
      <c r="J10" s="23" t="e">
        <f>E10-#REF!</f>
        <v>#REF!</v>
      </c>
    </row>
    <row r="11" spans="1:11" s="3" customFormat="1" ht="28.5" customHeight="1">
      <c r="A11" s="7" t="s">
        <v>15</v>
      </c>
      <c r="B11" s="16">
        <f t="shared" si="0"/>
        <v>17013</v>
      </c>
      <c r="C11" s="24">
        <v>8561</v>
      </c>
      <c r="D11" s="24">
        <v>8452</v>
      </c>
      <c r="E11" s="19">
        <v>6703</v>
      </c>
      <c r="F11" s="16">
        <f t="shared" si="1"/>
        <v>13344</v>
      </c>
      <c r="G11" s="24">
        <v>6658</v>
      </c>
      <c r="H11" s="24">
        <v>6686</v>
      </c>
      <c r="I11" s="22" t="e">
        <f>B11-#REF!</f>
        <v>#REF!</v>
      </c>
      <c r="J11" s="23" t="e">
        <f>E11-#REF!</f>
        <v>#REF!</v>
      </c>
    </row>
    <row r="12" spans="1:11" s="3" customFormat="1" ht="28.5" customHeight="1">
      <c r="A12" s="7" t="s">
        <v>16</v>
      </c>
      <c r="B12" s="16">
        <f t="shared" si="0"/>
        <v>5961</v>
      </c>
      <c r="C12" s="24">
        <v>3023</v>
      </c>
      <c r="D12" s="24">
        <v>2938</v>
      </c>
      <c r="E12" s="19">
        <v>2342</v>
      </c>
      <c r="F12" s="16">
        <f t="shared" si="1"/>
        <v>4774</v>
      </c>
      <c r="G12" s="24">
        <v>2397</v>
      </c>
      <c r="H12" s="24">
        <v>2377</v>
      </c>
      <c r="I12" s="22" t="e">
        <f>B12-#REF!</f>
        <v>#REF!</v>
      </c>
      <c r="J12" s="23" t="e">
        <f>E12-#REF!</f>
        <v>#REF!</v>
      </c>
    </row>
    <row r="13" spans="1:11" s="3" customFormat="1" ht="28.5" customHeight="1">
      <c r="A13" s="7" t="s">
        <v>17</v>
      </c>
      <c r="B13" s="16">
        <f t="shared" si="0"/>
        <v>5327</v>
      </c>
      <c r="C13" s="24">
        <v>2730</v>
      </c>
      <c r="D13" s="24">
        <v>2597</v>
      </c>
      <c r="E13" s="19">
        <v>2198</v>
      </c>
      <c r="F13" s="16">
        <f t="shared" si="1"/>
        <v>4276</v>
      </c>
      <c r="G13" s="24">
        <v>2167</v>
      </c>
      <c r="H13" s="24">
        <v>2109</v>
      </c>
      <c r="I13" s="22" t="e">
        <f>B13-#REF!</f>
        <v>#REF!</v>
      </c>
      <c r="J13" s="23" t="e">
        <f>E13-#REF!</f>
        <v>#REF!</v>
      </c>
    </row>
    <row r="14" spans="1:11" s="3" customFormat="1" ht="28.5" customHeight="1">
      <c r="A14" s="7" t="s">
        <v>18</v>
      </c>
      <c r="B14" s="16">
        <f t="shared" si="0"/>
        <v>7063</v>
      </c>
      <c r="C14" s="24">
        <v>3543</v>
      </c>
      <c r="D14" s="24">
        <v>3520</v>
      </c>
      <c r="E14" s="19">
        <v>3058</v>
      </c>
      <c r="F14" s="16">
        <f t="shared" si="1"/>
        <v>5829</v>
      </c>
      <c r="G14" s="24">
        <v>2909</v>
      </c>
      <c r="H14" s="24">
        <v>2920</v>
      </c>
      <c r="I14" s="22" t="e">
        <f>B14-#REF!</f>
        <v>#REF!</v>
      </c>
      <c r="J14" s="23" t="e">
        <f>E14-#REF!</f>
        <v>#REF!</v>
      </c>
    </row>
    <row r="15" spans="1:11" s="3" customFormat="1" ht="28.5" customHeight="1">
      <c r="A15" s="7" t="s">
        <v>19</v>
      </c>
      <c r="B15" s="16">
        <f t="shared" si="0"/>
        <v>4611</v>
      </c>
      <c r="C15" s="24">
        <v>2351</v>
      </c>
      <c r="D15" s="24">
        <v>2260</v>
      </c>
      <c r="E15" s="19">
        <v>1972</v>
      </c>
      <c r="F15" s="16">
        <f t="shared" si="1"/>
        <v>3801</v>
      </c>
      <c r="G15" s="24">
        <v>1938</v>
      </c>
      <c r="H15" s="24">
        <v>1863</v>
      </c>
      <c r="I15" s="22" t="e">
        <f>B15-#REF!</f>
        <v>#REF!</v>
      </c>
      <c r="J15" s="23" t="e">
        <f>E15-#REF!</f>
        <v>#REF!</v>
      </c>
    </row>
    <row r="16" spans="1:11" s="3" customFormat="1" ht="28.5" customHeight="1">
      <c r="A16" s="7" t="s">
        <v>20</v>
      </c>
      <c r="B16" s="16">
        <f t="shared" si="0"/>
        <v>6355</v>
      </c>
      <c r="C16" s="24">
        <v>3161</v>
      </c>
      <c r="D16" s="24">
        <v>3194</v>
      </c>
      <c r="E16" s="19">
        <v>2467</v>
      </c>
      <c r="F16" s="16">
        <f t="shared" si="1"/>
        <v>5017</v>
      </c>
      <c r="G16" s="24">
        <v>2495</v>
      </c>
      <c r="H16" s="24">
        <v>2522</v>
      </c>
      <c r="I16" s="22" t="e">
        <f>B16-#REF!</f>
        <v>#REF!</v>
      </c>
      <c r="J16" s="23" t="e">
        <f>E16-#REF!</f>
        <v>#REF!</v>
      </c>
    </row>
    <row r="17" spans="1:10" s="3" customFormat="1" ht="28.5" customHeight="1">
      <c r="A17" s="7" t="s">
        <v>21</v>
      </c>
      <c r="B17" s="16">
        <f t="shared" si="0"/>
        <v>9786</v>
      </c>
      <c r="C17" s="24">
        <v>5301</v>
      </c>
      <c r="D17" s="24">
        <v>4485</v>
      </c>
      <c r="E17" s="19">
        <v>4966</v>
      </c>
      <c r="F17" s="16">
        <f t="shared" si="1"/>
        <v>8336</v>
      </c>
      <c r="G17" s="24">
        <v>4543</v>
      </c>
      <c r="H17" s="24">
        <v>3793</v>
      </c>
      <c r="I17" s="22" t="e">
        <f>B17-#REF!</f>
        <v>#REF!</v>
      </c>
      <c r="J17" s="23" t="e">
        <f>E17-#REF!</f>
        <v>#REF!</v>
      </c>
    </row>
    <row r="18" spans="1:10" s="3" customFormat="1" ht="28.5" customHeight="1">
      <c r="A18" s="7" t="s">
        <v>22</v>
      </c>
      <c r="B18" s="16">
        <f t="shared" si="0"/>
        <v>16766</v>
      </c>
      <c r="C18" s="24">
        <v>8755</v>
      </c>
      <c r="D18" s="24">
        <v>8011</v>
      </c>
      <c r="E18" s="19">
        <v>6730</v>
      </c>
      <c r="F18" s="16">
        <f t="shared" si="1"/>
        <v>11475</v>
      </c>
      <c r="G18" s="24">
        <v>6013</v>
      </c>
      <c r="H18" s="24">
        <v>5462</v>
      </c>
      <c r="I18" s="22" t="e">
        <f>B18-#REF!</f>
        <v>#REF!</v>
      </c>
      <c r="J18" s="23" t="e">
        <f>E18-#REF!</f>
        <v>#REF!</v>
      </c>
    </row>
    <row r="19" spans="1:10" s="3" customFormat="1" ht="28.5" customHeight="1">
      <c r="A19" s="7" t="s">
        <v>23</v>
      </c>
      <c r="B19" s="16">
        <f t="shared" si="0"/>
        <v>2882</v>
      </c>
      <c r="C19" s="24">
        <v>1531</v>
      </c>
      <c r="D19" s="24">
        <v>1351</v>
      </c>
      <c r="E19" s="19">
        <v>1402</v>
      </c>
      <c r="F19" s="16">
        <f t="shared" si="1"/>
        <v>2504</v>
      </c>
      <c r="G19" s="24">
        <v>1330</v>
      </c>
      <c r="H19" s="24">
        <v>1174</v>
      </c>
      <c r="I19" s="22" t="e">
        <f>B19-#REF!</f>
        <v>#REF!</v>
      </c>
      <c r="J19" s="23" t="e">
        <f>E19-#REF!</f>
        <v>#REF!</v>
      </c>
    </row>
    <row r="20" spans="1:10" s="3" customFormat="1" ht="28.5" customHeight="1" thickBot="1">
      <c r="A20" s="8" t="s">
        <v>24</v>
      </c>
      <c r="B20" s="17">
        <f t="shared" si="0"/>
        <v>677</v>
      </c>
      <c r="C20" s="25">
        <v>367</v>
      </c>
      <c r="D20" s="25">
        <v>310</v>
      </c>
      <c r="E20" s="20">
        <v>327</v>
      </c>
      <c r="F20" s="16">
        <f t="shared" si="1"/>
        <v>618</v>
      </c>
      <c r="G20" s="25">
        <v>333</v>
      </c>
      <c r="H20" s="25">
        <v>285</v>
      </c>
      <c r="I20" s="22" t="e">
        <f>B20-#REF!</f>
        <v>#REF!</v>
      </c>
      <c r="J20" s="23" t="e">
        <f>E20-#REF!</f>
        <v>#REF!</v>
      </c>
    </row>
    <row r="21" spans="1:10" s="3" customFormat="1" ht="35.25" customHeight="1">
      <c r="C21" s="26" t="e">
        <f>E9-#REF!</f>
        <v>#REF!</v>
      </c>
    </row>
    <row r="22" spans="1:10" s="3" customFormat="1" ht="27" customHeight="1"/>
    <row r="23" spans="1:10" s="3" customFormat="1" ht="27" customHeight="1"/>
    <row r="24" spans="1:10" s="3" customFormat="1" ht="27" customHeight="1"/>
    <row r="25" spans="1:10" s="3" customFormat="1" ht="27" customHeight="1"/>
    <row r="26" spans="1:10" s="3" customFormat="1" ht="21.75" customHeight="1"/>
    <row r="27" spans="1:10" s="3" customFormat="1" ht="20.25" customHeight="1"/>
    <row r="28" spans="1:10" s="3" customFormat="1" ht="20.25" customHeight="1"/>
    <row r="29" spans="1:10" s="3" customFormat="1" ht="20.25" customHeight="1"/>
    <row r="30" spans="1:10" s="1" customFormat="1" ht="20.25" customHeight="1"/>
    <row r="31" spans="1:10" s="1" customFormat="1" ht="20.25" customHeight="1"/>
    <row r="32" spans="1:10" s="1" customFormat="1" ht="20.25" customHeight="1"/>
    <row r="33" s="1" customFormat="1" ht="20.25" customHeight="1"/>
    <row r="34" s="9" customFormat="1" ht="20.25" customHeight="1"/>
    <row r="35" s="9" customFormat="1" ht="20.25" customHeight="1"/>
    <row r="36" s="9" customFormat="1" ht="20.25" customHeight="1"/>
    <row r="37" s="9" customFormat="1" ht="20.25" customHeight="1"/>
    <row r="38" s="9" customFormat="1" ht="20.25" customHeight="1"/>
    <row r="39" s="9" customFormat="1" ht="20.25" customHeight="1"/>
    <row r="40" s="9" customFormat="1" ht="20.25" customHeight="1"/>
    <row r="41" s="9" customFormat="1" ht="20.25" customHeight="1"/>
    <row r="42" s="9" customFormat="1" ht="20.25" customHeight="1"/>
    <row r="43" s="9" customFormat="1" ht="20.25" customHeight="1"/>
    <row r="44" s="9" customFormat="1" ht="20.25" customHeight="1"/>
    <row r="45" s="9" customFormat="1" ht="20.25" customHeight="1"/>
    <row r="46" s="9" customFormat="1" ht="20.25" customHeight="1"/>
    <row r="47" s="9" customFormat="1" ht="20.25" customHeight="1"/>
    <row r="48" s="9" customFormat="1" ht="20.25" customHeight="1"/>
    <row r="49" s="9" customFormat="1" ht="20.25" customHeight="1"/>
    <row r="50" s="9" customFormat="1" ht="20.25" customHeight="1"/>
    <row r="51" s="9" customFormat="1" ht="20.25" customHeight="1"/>
    <row r="52" s="9" customFormat="1" ht="20.25" customHeight="1"/>
    <row r="53" s="9" customFormat="1" ht="20.25" customHeight="1"/>
    <row r="54" s="9" customFormat="1" ht="20.25" customHeight="1"/>
    <row r="55" s="9" customFormat="1" ht="20.25" customHeight="1"/>
    <row r="56" s="9" customFormat="1" ht="20.25" customHeight="1"/>
    <row r="57" s="9" customFormat="1" ht="20.25" customHeight="1"/>
    <row r="58" s="9" customFormat="1" ht="20.25" customHeight="1"/>
    <row r="59" s="9" customFormat="1" ht="20.25" customHeight="1"/>
    <row r="60" s="9" customFormat="1" ht="20.25" customHeight="1"/>
    <row r="61" s="9" customFormat="1" ht="20.25" customHeight="1"/>
    <row r="62" s="9" customFormat="1" ht="20.25" customHeight="1"/>
    <row r="63" s="9" customFormat="1" ht="20.25" customHeight="1"/>
    <row r="64" s="9" customFormat="1" ht="20.25" customHeight="1"/>
    <row r="65" spans="1:1" s="9" customFormat="1" ht="20.25" customHeight="1"/>
    <row r="66" spans="1:1" s="9" customFormat="1" ht="20.25" customHeight="1"/>
    <row r="67" spans="1:1" s="9" customFormat="1" ht="20.25" customHeight="1"/>
    <row r="68" spans="1:1" s="9" customFormat="1" ht="20.25" customHeight="1"/>
    <row r="69" spans="1:1" s="9" customFormat="1" ht="20.25" customHeight="1"/>
    <row r="70" spans="1:1" s="9" customFormat="1" ht="20.25" customHeight="1"/>
    <row r="71" spans="1:1" s="9" customFormat="1" ht="20.25" customHeight="1"/>
    <row r="72" spans="1:1" s="9" customFormat="1" ht="20.25" customHeight="1"/>
    <row r="73" spans="1:1" s="9" customFormat="1" ht="20.25" customHeight="1"/>
    <row r="74" spans="1:1" s="9" customFormat="1" ht="20.25" customHeight="1"/>
    <row r="75" spans="1:1" s="9" customFormat="1" ht="20.25" customHeight="1"/>
    <row r="76" spans="1:1" s="9" customFormat="1" ht="20.25" customHeight="1"/>
    <row r="77" spans="1:1" s="9" customFormat="1" ht="20.25" customHeight="1"/>
    <row r="78" spans="1:1" s="9" customFormat="1" ht="20.25" customHeight="1"/>
    <row r="79" spans="1:1" s="9" customFormat="1" ht="20.25" customHeight="1"/>
    <row r="80" spans="1:1" s="9" customFormat="1" ht="20.25" customHeight="1">
      <c r="A80" s="10"/>
    </row>
    <row r="81" s="9" customFormat="1" ht="20.25" customHeight="1"/>
    <row r="82" s="9" customFormat="1" ht="20.25" customHeight="1"/>
    <row r="83" s="9" customFormat="1" ht="20.25" customHeight="1"/>
    <row r="84" s="9" customFormat="1" ht="20.25" customHeight="1"/>
    <row r="85" s="9" customFormat="1" ht="20.25" customHeight="1"/>
    <row r="86" s="9" customFormat="1" ht="20.25" customHeight="1"/>
    <row r="87" s="9" customFormat="1" ht="20.25" customHeight="1"/>
    <row r="88" s="9" customFormat="1" ht="20.25" customHeight="1"/>
    <row r="89" s="9" customFormat="1" ht="20.25" customHeight="1"/>
    <row r="90" s="9" customFormat="1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</sheetData>
  <mergeCells count="8">
    <mergeCell ref="A1:J1"/>
    <mergeCell ref="A5:B5"/>
    <mergeCell ref="I5:J5"/>
    <mergeCell ref="A6:A7"/>
    <mergeCell ref="B6:D6"/>
    <mergeCell ref="E6:E7"/>
    <mergeCell ref="F6:H6"/>
    <mergeCell ref="I6:J6"/>
  </mergeCells>
  <phoneticPr fontId="2" type="noConversion"/>
  <pageMargins left="0.56999999999999995" right="0.6" top="1" bottom="1" header="0.5" footer="0.5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K97"/>
  <sheetViews>
    <sheetView zoomScaleNormal="100" workbookViewId="0">
      <selection activeCell="D15" sqref="D15"/>
    </sheetView>
  </sheetViews>
  <sheetFormatPr defaultRowHeight="13.5"/>
  <cols>
    <col min="1" max="1" width="9.44140625" customWidth="1"/>
    <col min="2" max="2" width="11.6640625" customWidth="1"/>
    <col min="3" max="3" width="10.6640625" customWidth="1"/>
    <col min="4" max="4" width="10.77734375" customWidth="1"/>
    <col min="5" max="5" width="9" customWidth="1"/>
    <col min="6" max="6" width="10.44140625" customWidth="1"/>
    <col min="7" max="7" width="9.21875" customWidth="1"/>
    <col min="8" max="8" width="9" customWidth="1"/>
    <col min="9" max="9" width="6.77734375" customWidth="1"/>
    <col min="10" max="10" width="9.21875" customWidth="1"/>
  </cols>
  <sheetData>
    <row r="1" spans="1:11" s="1" customFormat="1" ht="39.75" customHeight="1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s="1" customFormat="1" ht="11.25" customHeight="1"/>
    <row r="3" spans="1:11" s="1" customFormat="1" ht="8.25" customHeight="1"/>
    <row r="4" spans="1:11" s="1" customFormat="1" ht="9.75" customHeight="1">
      <c r="K4" s="2"/>
    </row>
    <row r="5" spans="1:11" s="1" customFormat="1" ht="33.75" customHeight="1" thickBot="1">
      <c r="A5" s="44" t="s">
        <v>42</v>
      </c>
      <c r="B5" s="44"/>
      <c r="I5" s="45" t="s">
        <v>27</v>
      </c>
      <c r="J5" s="45"/>
    </row>
    <row r="6" spans="1:11" s="3" customFormat="1" ht="23.25" customHeight="1">
      <c r="A6" s="46" t="s">
        <v>28</v>
      </c>
      <c r="B6" s="48" t="s">
        <v>1</v>
      </c>
      <c r="C6" s="48"/>
      <c r="D6" s="48"/>
      <c r="E6" s="48" t="s">
        <v>2</v>
      </c>
      <c r="F6" s="48" t="s">
        <v>7</v>
      </c>
      <c r="G6" s="48"/>
      <c r="H6" s="48"/>
      <c r="I6" s="50" t="s">
        <v>29</v>
      </c>
      <c r="J6" s="51"/>
    </row>
    <row r="7" spans="1:11" s="3" customFormat="1" ht="23.25" customHeight="1" thickBot="1">
      <c r="A7" s="47"/>
      <c r="B7" s="4" t="s">
        <v>0</v>
      </c>
      <c r="C7" s="4" t="s">
        <v>3</v>
      </c>
      <c r="D7" s="4" t="s">
        <v>4</v>
      </c>
      <c r="E7" s="49"/>
      <c r="F7" s="4" t="s">
        <v>0</v>
      </c>
      <c r="G7" s="4" t="s">
        <v>3</v>
      </c>
      <c r="H7" s="4" t="s">
        <v>4</v>
      </c>
      <c r="I7" s="4" t="s">
        <v>5</v>
      </c>
      <c r="J7" s="5" t="s">
        <v>6</v>
      </c>
    </row>
    <row r="8" spans="1:11" s="3" customFormat="1" ht="35.25" customHeight="1" thickBot="1">
      <c r="A8" s="11" t="s">
        <v>0</v>
      </c>
      <c r="B8" s="12">
        <f t="shared" ref="B8:B20" si="0">SUM(C8:D8)</f>
        <v>92268</v>
      </c>
      <c r="C8" s="12">
        <f>SUM(C9:C20)</f>
        <v>47447</v>
      </c>
      <c r="D8" s="12">
        <f>SUM(D9:D20)</f>
        <v>44821</v>
      </c>
      <c r="E8" s="13">
        <f>SUM(E9:E20)</f>
        <v>38773</v>
      </c>
      <c r="F8" s="12">
        <f>SUM(G8:H8)</f>
        <v>72830</v>
      </c>
      <c r="G8" s="12">
        <f>SUM(G9:G20)</f>
        <v>37361</v>
      </c>
      <c r="H8" s="12">
        <f>SUM(H9:H20)</f>
        <v>35469</v>
      </c>
      <c r="I8" s="14">
        <f>SUM(I9:I20)</f>
        <v>-32</v>
      </c>
      <c r="J8" s="15">
        <f>SUM(J9:J20)</f>
        <v>66</v>
      </c>
    </row>
    <row r="9" spans="1:11" s="3" customFormat="1" ht="28.5" customHeight="1">
      <c r="A9" s="6" t="s">
        <v>30</v>
      </c>
      <c r="B9" s="16">
        <f t="shared" si="0"/>
        <v>6597</v>
      </c>
      <c r="C9" s="21">
        <v>3324</v>
      </c>
      <c r="D9" s="21">
        <v>3273</v>
      </c>
      <c r="E9" s="18">
        <v>2852</v>
      </c>
      <c r="F9" s="16">
        <f>SUM(G9:H9)</f>
        <v>5418</v>
      </c>
      <c r="G9" s="21">
        <v>2702</v>
      </c>
      <c r="H9" s="21">
        <v>2716</v>
      </c>
      <c r="I9" s="22">
        <f>B9-'05년12월'!B9</f>
        <v>13</v>
      </c>
      <c r="J9" s="23">
        <f>E9-'05년12월'!E9</f>
        <v>18</v>
      </c>
    </row>
    <row r="10" spans="1:11" s="3" customFormat="1" ht="28.5" customHeight="1">
      <c r="A10" s="7" t="s">
        <v>31</v>
      </c>
      <c r="B10" s="16">
        <f t="shared" si="0"/>
        <v>9286</v>
      </c>
      <c r="C10" s="24">
        <v>4824</v>
      </c>
      <c r="D10" s="24">
        <v>4462</v>
      </c>
      <c r="E10" s="19">
        <v>3718</v>
      </c>
      <c r="F10" s="16">
        <f t="shared" ref="F10:F20" si="1">SUM(G10:H10)</f>
        <v>7415</v>
      </c>
      <c r="G10" s="24">
        <v>3856</v>
      </c>
      <c r="H10" s="24">
        <v>3559</v>
      </c>
      <c r="I10" s="22">
        <v>11</v>
      </c>
      <c r="J10" s="23">
        <f>E10-'05년12월'!E10</f>
        <v>10</v>
      </c>
    </row>
    <row r="11" spans="1:11" s="3" customFormat="1" ht="28.5" customHeight="1">
      <c r="A11" s="7" t="s">
        <v>32</v>
      </c>
      <c r="B11" s="16">
        <f t="shared" si="0"/>
        <v>17054</v>
      </c>
      <c r="C11" s="24">
        <v>8591</v>
      </c>
      <c r="D11" s="24">
        <v>8463</v>
      </c>
      <c r="E11" s="19">
        <v>6741</v>
      </c>
      <c r="F11" s="16">
        <f t="shared" si="1"/>
        <v>13397</v>
      </c>
      <c r="G11" s="24">
        <v>6700</v>
      </c>
      <c r="H11" s="24">
        <v>6697</v>
      </c>
      <c r="I11" s="22">
        <v>41</v>
      </c>
      <c r="J11" s="23">
        <f>E11-'05년12월'!E11</f>
        <v>38</v>
      </c>
    </row>
    <row r="12" spans="1:11" s="3" customFormat="1" ht="28.5" customHeight="1">
      <c r="A12" s="7" t="s">
        <v>33</v>
      </c>
      <c r="B12" s="16">
        <f t="shared" si="0"/>
        <v>5935</v>
      </c>
      <c r="C12" s="24">
        <v>3019</v>
      </c>
      <c r="D12" s="24">
        <v>2916</v>
      </c>
      <c r="E12" s="19">
        <v>2335</v>
      </c>
      <c r="F12" s="16">
        <f t="shared" si="1"/>
        <v>4762</v>
      </c>
      <c r="G12" s="24">
        <v>2397</v>
      </c>
      <c r="H12" s="24">
        <v>2365</v>
      </c>
      <c r="I12" s="22">
        <v>-26</v>
      </c>
      <c r="J12" s="23">
        <f>E12-'05년12월'!E12</f>
        <v>-7</v>
      </c>
    </row>
    <row r="13" spans="1:11" s="3" customFormat="1" ht="28.5" customHeight="1">
      <c r="A13" s="7" t="s">
        <v>34</v>
      </c>
      <c r="B13" s="16">
        <f t="shared" si="0"/>
        <v>5328</v>
      </c>
      <c r="C13" s="24">
        <v>2730</v>
      </c>
      <c r="D13" s="24">
        <v>2598</v>
      </c>
      <c r="E13" s="19">
        <v>2194</v>
      </c>
      <c r="F13" s="16">
        <f t="shared" si="1"/>
        <v>4287</v>
      </c>
      <c r="G13" s="24">
        <v>2174</v>
      </c>
      <c r="H13" s="24">
        <v>2113</v>
      </c>
      <c r="I13" s="22">
        <v>1</v>
      </c>
      <c r="J13" s="23">
        <f>E13-'05년12월'!E13</f>
        <v>-4</v>
      </c>
    </row>
    <row r="14" spans="1:11" s="3" customFormat="1" ht="28.5" customHeight="1">
      <c r="A14" s="7" t="s">
        <v>35</v>
      </c>
      <c r="B14" s="16">
        <f t="shared" si="0"/>
        <v>7043</v>
      </c>
      <c r="C14" s="24">
        <v>3518</v>
      </c>
      <c r="D14" s="24">
        <v>3525</v>
      </c>
      <c r="E14" s="19">
        <v>3053</v>
      </c>
      <c r="F14" s="16">
        <f t="shared" si="1"/>
        <v>5820</v>
      </c>
      <c r="G14" s="24">
        <v>2889</v>
      </c>
      <c r="H14" s="24">
        <v>2931</v>
      </c>
      <c r="I14" s="22">
        <v>-20</v>
      </c>
      <c r="J14" s="23">
        <f>E14-'05년12월'!E14</f>
        <v>-5</v>
      </c>
    </row>
    <row r="15" spans="1:11" s="3" customFormat="1" ht="28.5" customHeight="1">
      <c r="A15" s="7" t="s">
        <v>36</v>
      </c>
      <c r="B15" s="16">
        <f t="shared" si="0"/>
        <v>4604</v>
      </c>
      <c r="C15" s="24">
        <v>2350</v>
      </c>
      <c r="D15" s="24">
        <v>2254</v>
      </c>
      <c r="E15" s="19">
        <v>1974</v>
      </c>
      <c r="F15" s="16">
        <f t="shared" si="1"/>
        <v>3803</v>
      </c>
      <c r="G15" s="24">
        <v>1940</v>
      </c>
      <c r="H15" s="24">
        <v>1863</v>
      </c>
      <c r="I15" s="22">
        <v>-7</v>
      </c>
      <c r="J15" s="23">
        <f>E15-'05년12월'!E15</f>
        <v>2</v>
      </c>
    </row>
    <row r="16" spans="1:11" s="3" customFormat="1" ht="28.5" customHeight="1">
      <c r="A16" s="7" t="s">
        <v>37</v>
      </c>
      <c r="B16" s="16">
        <f t="shared" si="0"/>
        <v>6347</v>
      </c>
      <c r="C16" s="24">
        <v>3160</v>
      </c>
      <c r="D16" s="24">
        <v>3187</v>
      </c>
      <c r="E16" s="19">
        <v>2459</v>
      </c>
      <c r="F16" s="16">
        <f t="shared" si="1"/>
        <v>5012</v>
      </c>
      <c r="G16" s="24">
        <v>2498</v>
      </c>
      <c r="H16" s="24">
        <v>2514</v>
      </c>
      <c r="I16" s="22">
        <v>-8</v>
      </c>
      <c r="J16" s="23">
        <f>E16-'05년12월'!E16</f>
        <v>-8</v>
      </c>
    </row>
    <row r="17" spans="1:10" s="3" customFormat="1" ht="28.5" customHeight="1">
      <c r="A17" s="7" t="s">
        <v>38</v>
      </c>
      <c r="B17" s="16">
        <f t="shared" si="0"/>
        <v>9787</v>
      </c>
      <c r="C17" s="24">
        <v>5301</v>
      </c>
      <c r="D17" s="24">
        <v>4486</v>
      </c>
      <c r="E17" s="19">
        <v>4976</v>
      </c>
      <c r="F17" s="16">
        <f t="shared" si="1"/>
        <v>8345</v>
      </c>
      <c r="G17" s="24">
        <v>4546</v>
      </c>
      <c r="H17" s="24">
        <v>3799</v>
      </c>
      <c r="I17" s="22">
        <v>1</v>
      </c>
      <c r="J17" s="23">
        <f>E17-'05년12월'!E17</f>
        <v>10</v>
      </c>
    </row>
    <row r="18" spans="1:10" s="3" customFormat="1" ht="28.5" customHeight="1">
      <c r="A18" s="7" t="s">
        <v>39</v>
      </c>
      <c r="B18" s="16">
        <f t="shared" si="0"/>
        <v>16723</v>
      </c>
      <c r="C18" s="24">
        <v>8732</v>
      </c>
      <c r="D18" s="24">
        <v>7991</v>
      </c>
      <c r="E18" s="19">
        <v>6730</v>
      </c>
      <c r="F18" s="16">
        <f t="shared" si="1"/>
        <v>11439</v>
      </c>
      <c r="G18" s="24">
        <v>5994</v>
      </c>
      <c r="H18" s="24">
        <v>5445</v>
      </c>
      <c r="I18" s="22">
        <v>-43</v>
      </c>
      <c r="J18" s="23">
        <f>E18-'05년12월'!E18</f>
        <v>0</v>
      </c>
    </row>
    <row r="19" spans="1:10" s="3" customFormat="1" ht="28.5" customHeight="1">
      <c r="A19" s="7" t="s">
        <v>40</v>
      </c>
      <c r="B19" s="16">
        <f t="shared" si="0"/>
        <v>2887</v>
      </c>
      <c r="C19" s="24">
        <v>1530</v>
      </c>
      <c r="D19" s="24">
        <v>1357</v>
      </c>
      <c r="E19" s="19">
        <v>1416</v>
      </c>
      <c r="F19" s="16">
        <f t="shared" si="1"/>
        <v>2513</v>
      </c>
      <c r="G19" s="24">
        <v>1330</v>
      </c>
      <c r="H19" s="24">
        <v>1183</v>
      </c>
      <c r="I19" s="22">
        <v>5</v>
      </c>
      <c r="J19" s="23">
        <f>E19-'05년12월'!E19</f>
        <v>14</v>
      </c>
    </row>
    <row r="20" spans="1:10" s="3" customFormat="1" ht="28.5" customHeight="1" thickBot="1">
      <c r="A20" s="8" t="s">
        <v>41</v>
      </c>
      <c r="B20" s="17">
        <f t="shared" si="0"/>
        <v>677</v>
      </c>
      <c r="C20" s="25">
        <v>368</v>
      </c>
      <c r="D20" s="25">
        <v>309</v>
      </c>
      <c r="E20" s="20">
        <v>325</v>
      </c>
      <c r="F20" s="16">
        <f t="shared" si="1"/>
        <v>619</v>
      </c>
      <c r="G20" s="25">
        <v>335</v>
      </c>
      <c r="H20" s="25">
        <v>284</v>
      </c>
      <c r="I20" s="22">
        <f>B21-'05년12월'!B21</f>
        <v>0</v>
      </c>
      <c r="J20" s="23">
        <f>E20-'05년12월'!E20</f>
        <v>-2</v>
      </c>
    </row>
    <row r="21" spans="1:10" s="3" customFormat="1" ht="35.25" customHeight="1">
      <c r="C21" s="26" t="e">
        <f>E9-#REF!</f>
        <v>#REF!</v>
      </c>
    </row>
    <row r="22" spans="1:10" s="3" customFormat="1" ht="27" customHeight="1"/>
    <row r="23" spans="1:10" s="3" customFormat="1" ht="27" customHeight="1"/>
    <row r="24" spans="1:10" s="3" customFormat="1" ht="27" customHeight="1"/>
    <row r="25" spans="1:10" s="3" customFormat="1" ht="27" customHeight="1"/>
    <row r="26" spans="1:10" s="3" customFormat="1" ht="21.75" customHeight="1"/>
    <row r="27" spans="1:10" s="3" customFormat="1" ht="20.25" customHeight="1"/>
    <row r="28" spans="1:10" s="3" customFormat="1" ht="20.25" customHeight="1"/>
    <row r="29" spans="1:10" s="3" customFormat="1" ht="20.25" customHeight="1"/>
    <row r="30" spans="1:10" s="1" customFormat="1" ht="20.25" customHeight="1"/>
    <row r="31" spans="1:10" s="1" customFormat="1" ht="20.25" customHeight="1"/>
    <row r="32" spans="1:10" s="1" customFormat="1" ht="20.25" customHeight="1"/>
    <row r="33" s="1" customFormat="1" ht="20.25" customHeight="1"/>
    <row r="34" s="9" customFormat="1" ht="20.25" customHeight="1"/>
    <row r="35" s="9" customFormat="1" ht="20.25" customHeight="1"/>
    <row r="36" s="9" customFormat="1" ht="20.25" customHeight="1"/>
    <row r="37" s="9" customFormat="1" ht="20.25" customHeight="1"/>
    <row r="38" s="9" customFormat="1" ht="20.25" customHeight="1"/>
    <row r="39" s="9" customFormat="1" ht="20.25" customHeight="1"/>
    <row r="40" s="9" customFormat="1" ht="20.25" customHeight="1"/>
    <row r="41" s="9" customFormat="1" ht="20.25" customHeight="1"/>
    <row r="42" s="9" customFormat="1" ht="20.25" customHeight="1"/>
    <row r="43" s="9" customFormat="1" ht="20.25" customHeight="1"/>
    <row r="44" s="9" customFormat="1" ht="20.25" customHeight="1"/>
    <row r="45" s="9" customFormat="1" ht="20.25" customHeight="1"/>
    <row r="46" s="9" customFormat="1" ht="20.25" customHeight="1"/>
    <row r="47" s="9" customFormat="1" ht="20.25" customHeight="1"/>
    <row r="48" s="9" customFormat="1" ht="20.25" customHeight="1"/>
    <row r="49" s="9" customFormat="1" ht="20.25" customHeight="1"/>
    <row r="50" s="9" customFormat="1" ht="20.25" customHeight="1"/>
    <row r="51" s="9" customFormat="1" ht="20.25" customHeight="1"/>
    <row r="52" s="9" customFormat="1" ht="20.25" customHeight="1"/>
    <row r="53" s="9" customFormat="1" ht="20.25" customHeight="1"/>
    <row r="54" s="9" customFormat="1" ht="20.25" customHeight="1"/>
    <row r="55" s="9" customFormat="1" ht="20.25" customHeight="1"/>
    <row r="56" s="9" customFormat="1" ht="20.25" customHeight="1"/>
    <row r="57" s="9" customFormat="1" ht="20.25" customHeight="1"/>
    <row r="58" s="9" customFormat="1" ht="20.25" customHeight="1"/>
    <row r="59" s="9" customFormat="1" ht="20.25" customHeight="1"/>
    <row r="60" s="9" customFormat="1" ht="20.25" customHeight="1"/>
    <row r="61" s="9" customFormat="1" ht="20.25" customHeight="1"/>
    <row r="62" s="9" customFormat="1" ht="20.25" customHeight="1"/>
    <row r="63" s="9" customFormat="1" ht="20.25" customHeight="1"/>
    <row r="64" s="9" customFormat="1" ht="20.25" customHeight="1"/>
    <row r="65" spans="1:1" s="9" customFormat="1" ht="20.25" customHeight="1"/>
    <row r="66" spans="1:1" s="9" customFormat="1" ht="20.25" customHeight="1"/>
    <row r="67" spans="1:1" s="9" customFormat="1" ht="20.25" customHeight="1"/>
    <row r="68" spans="1:1" s="9" customFormat="1" ht="20.25" customHeight="1"/>
    <row r="69" spans="1:1" s="9" customFormat="1" ht="20.25" customHeight="1"/>
    <row r="70" spans="1:1" s="9" customFormat="1" ht="20.25" customHeight="1"/>
    <row r="71" spans="1:1" s="9" customFormat="1" ht="20.25" customHeight="1"/>
    <row r="72" spans="1:1" s="9" customFormat="1" ht="20.25" customHeight="1"/>
    <row r="73" spans="1:1" s="9" customFormat="1" ht="20.25" customHeight="1"/>
    <row r="74" spans="1:1" s="9" customFormat="1" ht="20.25" customHeight="1"/>
    <row r="75" spans="1:1" s="9" customFormat="1" ht="20.25" customHeight="1"/>
    <row r="76" spans="1:1" s="9" customFormat="1" ht="20.25" customHeight="1"/>
    <row r="77" spans="1:1" s="9" customFormat="1" ht="20.25" customHeight="1"/>
    <row r="78" spans="1:1" s="9" customFormat="1" ht="20.25" customHeight="1"/>
    <row r="79" spans="1:1" s="9" customFormat="1" ht="20.25" customHeight="1"/>
    <row r="80" spans="1:1" s="9" customFormat="1" ht="20.25" customHeight="1">
      <c r="A80" s="10"/>
    </row>
    <row r="81" s="9" customFormat="1" ht="20.25" customHeight="1"/>
    <row r="82" s="9" customFormat="1" ht="20.25" customHeight="1"/>
    <row r="83" s="9" customFormat="1" ht="20.25" customHeight="1"/>
    <row r="84" s="9" customFormat="1" ht="20.25" customHeight="1"/>
    <row r="85" s="9" customFormat="1" ht="20.25" customHeight="1"/>
    <row r="86" s="9" customFormat="1" ht="20.25" customHeight="1"/>
    <row r="87" s="9" customFormat="1" ht="20.25" customHeight="1"/>
    <row r="88" s="9" customFormat="1" ht="20.25" customHeight="1"/>
    <row r="89" s="9" customFormat="1" ht="20.25" customHeight="1"/>
    <row r="90" s="9" customFormat="1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</sheetData>
  <mergeCells count="8">
    <mergeCell ref="A1:J1"/>
    <mergeCell ref="A5:B5"/>
    <mergeCell ref="I5:J5"/>
    <mergeCell ref="A6:A7"/>
    <mergeCell ref="B6:D6"/>
    <mergeCell ref="E6:E7"/>
    <mergeCell ref="F6:H6"/>
    <mergeCell ref="I6:J6"/>
  </mergeCells>
  <phoneticPr fontId="2" type="noConversion"/>
  <pageMargins left="0.56999999999999995" right="0.6" top="1" bottom="1" header="0.5" footer="0.5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K97"/>
  <sheetViews>
    <sheetView topLeftCell="A4" zoomScaleNormal="100" workbookViewId="0">
      <selection activeCell="F9" sqref="F9"/>
    </sheetView>
  </sheetViews>
  <sheetFormatPr defaultRowHeight="13.5"/>
  <cols>
    <col min="1" max="1" width="9.44140625" customWidth="1"/>
    <col min="2" max="2" width="11.6640625" customWidth="1"/>
    <col min="3" max="3" width="10.6640625" customWidth="1"/>
    <col min="4" max="4" width="10.77734375" customWidth="1"/>
    <col min="5" max="5" width="9" customWidth="1"/>
    <col min="6" max="6" width="10.44140625" customWidth="1"/>
    <col min="7" max="7" width="9.21875" customWidth="1"/>
    <col min="8" max="8" width="9" customWidth="1"/>
    <col min="9" max="9" width="6.77734375" customWidth="1"/>
    <col min="10" max="10" width="9.21875" customWidth="1"/>
  </cols>
  <sheetData>
    <row r="1" spans="1:11" s="1" customFormat="1" ht="39.75" customHeight="1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s="1" customFormat="1" ht="11.25" customHeight="1"/>
    <row r="3" spans="1:11" s="1" customFormat="1" ht="8.25" customHeight="1"/>
    <row r="4" spans="1:11" s="1" customFormat="1" ht="9.75" customHeight="1">
      <c r="K4" s="2"/>
    </row>
    <row r="5" spans="1:11" s="1" customFormat="1" ht="33.75" customHeight="1" thickBot="1">
      <c r="A5" s="44" t="s">
        <v>59</v>
      </c>
      <c r="B5" s="44"/>
      <c r="I5" s="45" t="s">
        <v>44</v>
      </c>
      <c r="J5" s="45"/>
    </row>
    <row r="6" spans="1:11" s="3" customFormat="1" ht="23.25" customHeight="1">
      <c r="A6" s="52" t="s">
        <v>60</v>
      </c>
      <c r="B6" s="54" t="s">
        <v>1</v>
      </c>
      <c r="C6" s="54"/>
      <c r="D6" s="54"/>
      <c r="E6" s="54" t="s">
        <v>2</v>
      </c>
      <c r="F6" s="54" t="s">
        <v>45</v>
      </c>
      <c r="G6" s="54"/>
      <c r="H6" s="54"/>
      <c r="I6" s="56" t="s">
        <v>46</v>
      </c>
      <c r="J6" s="57"/>
    </row>
    <row r="7" spans="1:11" s="3" customFormat="1" ht="23.25" customHeight="1" thickBot="1">
      <c r="A7" s="53"/>
      <c r="B7" s="27" t="s">
        <v>0</v>
      </c>
      <c r="C7" s="27" t="s">
        <v>3</v>
      </c>
      <c r="D7" s="27" t="s">
        <v>4</v>
      </c>
      <c r="E7" s="55"/>
      <c r="F7" s="27" t="s">
        <v>0</v>
      </c>
      <c r="G7" s="27" t="s">
        <v>3</v>
      </c>
      <c r="H7" s="27" t="s">
        <v>4</v>
      </c>
      <c r="I7" s="27" t="s">
        <v>5</v>
      </c>
      <c r="J7" s="28" t="s">
        <v>6</v>
      </c>
    </row>
    <row r="8" spans="1:11" s="3" customFormat="1" ht="35.25" customHeight="1" thickBot="1">
      <c r="A8" s="11" t="s">
        <v>0</v>
      </c>
      <c r="B8" s="12">
        <f t="shared" ref="B8:B20" si="0">SUM(C8:D8)</f>
        <v>92117</v>
      </c>
      <c r="C8" s="12">
        <f>SUM(C9:C20)</f>
        <v>47398</v>
      </c>
      <c r="D8" s="12">
        <f>SUM(D9:D20)</f>
        <v>44719</v>
      </c>
      <c r="E8" s="13">
        <f>SUM(E9:E20)</f>
        <v>38787</v>
      </c>
      <c r="F8" s="12">
        <f t="shared" ref="F8:F20" si="1">SUM(G8:H8)</f>
        <v>72814</v>
      </c>
      <c r="G8" s="12">
        <f>SUM(G9:G20)</f>
        <v>37372</v>
      </c>
      <c r="H8" s="12">
        <f>SUM(H9:H20)</f>
        <v>35442</v>
      </c>
      <c r="I8" s="14">
        <f>SUM(I9:I20)</f>
        <v>-151</v>
      </c>
      <c r="J8" s="15">
        <f>SUM(J9:J20)</f>
        <v>14</v>
      </c>
    </row>
    <row r="9" spans="1:11" s="3" customFormat="1" ht="28.5" customHeight="1">
      <c r="A9" s="6" t="s">
        <v>47</v>
      </c>
      <c r="B9" s="16">
        <f t="shared" si="0"/>
        <v>6568</v>
      </c>
      <c r="C9" s="21">
        <v>3294</v>
      </c>
      <c r="D9" s="21">
        <v>3274</v>
      </c>
      <c r="E9" s="18">
        <v>2847</v>
      </c>
      <c r="F9" s="16">
        <f t="shared" si="1"/>
        <v>5409</v>
      </c>
      <c r="G9" s="21">
        <v>2691</v>
      </c>
      <c r="H9" s="21">
        <v>2718</v>
      </c>
      <c r="I9" s="22">
        <f>B9-'06년1월'!B9</f>
        <v>-29</v>
      </c>
      <c r="J9" s="23">
        <f>E9-'06년1월'!E9</f>
        <v>-5</v>
      </c>
    </row>
    <row r="10" spans="1:11" s="3" customFormat="1" ht="28.5" customHeight="1">
      <c r="A10" s="7" t="s">
        <v>48</v>
      </c>
      <c r="B10" s="16">
        <f t="shared" si="0"/>
        <v>9262</v>
      </c>
      <c r="C10" s="24">
        <v>4802</v>
      </c>
      <c r="D10" s="24">
        <v>4460</v>
      </c>
      <c r="E10" s="19">
        <v>3729</v>
      </c>
      <c r="F10" s="16">
        <f t="shared" si="1"/>
        <v>7417</v>
      </c>
      <c r="G10" s="24">
        <v>3856</v>
      </c>
      <c r="H10" s="24">
        <v>3561</v>
      </c>
      <c r="I10" s="22">
        <f>B10-'06년1월'!B10</f>
        <v>-24</v>
      </c>
      <c r="J10" s="23">
        <f>E10-'06년1월'!E10</f>
        <v>11</v>
      </c>
    </row>
    <row r="11" spans="1:11" s="3" customFormat="1" ht="28.5" customHeight="1">
      <c r="A11" s="7" t="s">
        <v>49</v>
      </c>
      <c r="B11" s="16">
        <f t="shared" si="0"/>
        <v>17077</v>
      </c>
      <c r="C11" s="24">
        <v>8615</v>
      </c>
      <c r="D11" s="24">
        <v>8462</v>
      </c>
      <c r="E11" s="19">
        <v>6760</v>
      </c>
      <c r="F11" s="16">
        <f t="shared" si="1"/>
        <v>13404</v>
      </c>
      <c r="G11" s="24">
        <v>6708</v>
      </c>
      <c r="H11" s="24">
        <v>6696</v>
      </c>
      <c r="I11" s="22">
        <f>B11-'06년1월'!B11</f>
        <v>23</v>
      </c>
      <c r="J11" s="23">
        <f>E11-'06년1월'!E11</f>
        <v>19</v>
      </c>
    </row>
    <row r="12" spans="1:11" s="3" customFormat="1" ht="28.5" customHeight="1">
      <c r="A12" s="7" t="s">
        <v>50</v>
      </c>
      <c r="B12" s="16">
        <f t="shared" si="0"/>
        <v>5931</v>
      </c>
      <c r="C12" s="24">
        <v>3021</v>
      </c>
      <c r="D12" s="24">
        <v>2910</v>
      </c>
      <c r="E12" s="19">
        <v>2341</v>
      </c>
      <c r="F12" s="16">
        <f t="shared" si="1"/>
        <v>4765</v>
      </c>
      <c r="G12" s="24">
        <v>2400</v>
      </c>
      <c r="H12" s="24">
        <v>2365</v>
      </c>
      <c r="I12" s="22">
        <f>B12-'06년1월'!B12</f>
        <v>-4</v>
      </c>
      <c r="J12" s="23">
        <f>E12-'06년1월'!E12</f>
        <v>6</v>
      </c>
    </row>
    <row r="13" spans="1:11" s="3" customFormat="1" ht="28.5" customHeight="1">
      <c r="A13" s="7" t="s">
        <v>51</v>
      </c>
      <c r="B13" s="16">
        <f t="shared" si="0"/>
        <v>5326</v>
      </c>
      <c r="C13" s="24">
        <v>2729</v>
      </c>
      <c r="D13" s="24">
        <v>2597</v>
      </c>
      <c r="E13" s="19">
        <v>2188</v>
      </c>
      <c r="F13" s="16">
        <f t="shared" si="1"/>
        <v>4290</v>
      </c>
      <c r="G13" s="24">
        <v>2181</v>
      </c>
      <c r="H13" s="24">
        <v>2109</v>
      </c>
      <c r="I13" s="22">
        <f>B13-'06년1월'!B13</f>
        <v>-2</v>
      </c>
      <c r="J13" s="23">
        <f>E13-'06년1월'!E13</f>
        <v>-6</v>
      </c>
    </row>
    <row r="14" spans="1:11" s="3" customFormat="1" ht="28.5" customHeight="1">
      <c r="A14" s="7" t="s">
        <v>52</v>
      </c>
      <c r="B14" s="16">
        <f t="shared" si="0"/>
        <v>7049</v>
      </c>
      <c r="C14" s="24">
        <v>3531</v>
      </c>
      <c r="D14" s="24">
        <v>3518</v>
      </c>
      <c r="E14" s="19">
        <v>3059</v>
      </c>
      <c r="F14" s="16">
        <f t="shared" si="1"/>
        <v>5837</v>
      </c>
      <c r="G14" s="24">
        <v>2904</v>
      </c>
      <c r="H14" s="24">
        <v>2933</v>
      </c>
      <c r="I14" s="22">
        <f>B14-'06년1월'!B14</f>
        <v>6</v>
      </c>
      <c r="J14" s="23">
        <f>E14-'06년1월'!E14</f>
        <v>6</v>
      </c>
    </row>
    <row r="15" spans="1:11" s="3" customFormat="1" ht="28.5" customHeight="1">
      <c r="A15" s="7" t="s">
        <v>53</v>
      </c>
      <c r="B15" s="16">
        <f t="shared" si="0"/>
        <v>4578</v>
      </c>
      <c r="C15" s="24">
        <v>2345</v>
      </c>
      <c r="D15" s="24">
        <v>2233</v>
      </c>
      <c r="E15" s="19">
        <v>1978</v>
      </c>
      <c r="F15" s="16">
        <f t="shared" si="1"/>
        <v>3792</v>
      </c>
      <c r="G15" s="24">
        <v>1939</v>
      </c>
      <c r="H15" s="24">
        <v>1853</v>
      </c>
      <c r="I15" s="22">
        <f>B15-'06년1월'!B15</f>
        <v>-26</v>
      </c>
      <c r="J15" s="23">
        <f>E15-'06년1월'!E15</f>
        <v>4</v>
      </c>
    </row>
    <row r="16" spans="1:11" s="3" customFormat="1" ht="28.5" customHeight="1">
      <c r="A16" s="7" t="s">
        <v>54</v>
      </c>
      <c r="B16" s="16">
        <f t="shared" si="0"/>
        <v>6319</v>
      </c>
      <c r="C16" s="24">
        <v>3141</v>
      </c>
      <c r="D16" s="24">
        <v>3178</v>
      </c>
      <c r="E16" s="19">
        <v>2451</v>
      </c>
      <c r="F16" s="16">
        <f t="shared" si="1"/>
        <v>5006</v>
      </c>
      <c r="G16" s="24">
        <v>2486</v>
      </c>
      <c r="H16" s="24">
        <v>2520</v>
      </c>
      <c r="I16" s="22">
        <f>B16-'06년1월'!B16</f>
        <v>-28</v>
      </c>
      <c r="J16" s="23">
        <f>E16-'06년1월'!E16</f>
        <v>-8</v>
      </c>
    </row>
    <row r="17" spans="1:10" s="3" customFormat="1" ht="28.5" customHeight="1">
      <c r="A17" s="7" t="s">
        <v>55</v>
      </c>
      <c r="B17" s="16">
        <f t="shared" si="0"/>
        <v>9766</v>
      </c>
      <c r="C17" s="24">
        <v>5304</v>
      </c>
      <c r="D17" s="24">
        <v>4462</v>
      </c>
      <c r="E17" s="19">
        <v>4967</v>
      </c>
      <c r="F17" s="16">
        <f t="shared" si="1"/>
        <v>8341</v>
      </c>
      <c r="G17" s="24">
        <v>4555</v>
      </c>
      <c r="H17" s="24">
        <v>3786</v>
      </c>
      <c r="I17" s="22">
        <f>B17-'06년1월'!B17</f>
        <v>-21</v>
      </c>
      <c r="J17" s="23">
        <f>E17-'06년1월'!E17</f>
        <v>-9</v>
      </c>
    </row>
    <row r="18" spans="1:10" s="3" customFormat="1" ht="28.5" customHeight="1">
      <c r="A18" s="7" t="s">
        <v>56</v>
      </c>
      <c r="B18" s="16">
        <f t="shared" si="0"/>
        <v>16694</v>
      </c>
      <c r="C18" s="24">
        <v>8718</v>
      </c>
      <c r="D18" s="24">
        <v>7976</v>
      </c>
      <c r="E18" s="19">
        <v>6729</v>
      </c>
      <c r="F18" s="16">
        <f t="shared" si="1"/>
        <v>11427</v>
      </c>
      <c r="G18" s="24">
        <v>5980</v>
      </c>
      <c r="H18" s="24">
        <v>5447</v>
      </c>
      <c r="I18" s="22">
        <f>B18-'06년1월'!B18</f>
        <v>-29</v>
      </c>
      <c r="J18" s="23">
        <f>E18-'06년1월'!E18</f>
        <v>-1</v>
      </c>
    </row>
    <row r="19" spans="1:10" s="3" customFormat="1" ht="28.5" customHeight="1">
      <c r="A19" s="7" t="s">
        <v>57</v>
      </c>
      <c r="B19" s="16">
        <f t="shared" si="0"/>
        <v>2878</v>
      </c>
      <c r="C19" s="24">
        <v>1536</v>
      </c>
      <c r="D19" s="24">
        <v>1342</v>
      </c>
      <c r="E19" s="19">
        <v>1421</v>
      </c>
      <c r="F19" s="16">
        <f t="shared" si="1"/>
        <v>2516</v>
      </c>
      <c r="G19" s="24">
        <v>1342</v>
      </c>
      <c r="H19" s="24">
        <v>1174</v>
      </c>
      <c r="I19" s="22">
        <f>B19-'06년1월'!B19</f>
        <v>-9</v>
      </c>
      <c r="J19" s="23">
        <f>E19-'06년1월'!E19</f>
        <v>5</v>
      </c>
    </row>
    <row r="20" spans="1:10" s="3" customFormat="1" ht="28.5" customHeight="1" thickBot="1">
      <c r="A20" s="8" t="s">
        <v>58</v>
      </c>
      <c r="B20" s="17">
        <f t="shared" si="0"/>
        <v>669</v>
      </c>
      <c r="C20" s="25">
        <v>362</v>
      </c>
      <c r="D20" s="25">
        <v>307</v>
      </c>
      <c r="E20" s="20">
        <v>317</v>
      </c>
      <c r="F20" s="16">
        <f t="shared" si="1"/>
        <v>610</v>
      </c>
      <c r="G20" s="25">
        <v>330</v>
      </c>
      <c r="H20" s="25">
        <v>280</v>
      </c>
      <c r="I20" s="22">
        <f>B20-'06년1월'!B20</f>
        <v>-8</v>
      </c>
      <c r="J20" s="23">
        <f>E20-'06년1월'!E20</f>
        <v>-8</v>
      </c>
    </row>
    <row r="21" spans="1:10" s="3" customFormat="1" ht="35.25" customHeight="1">
      <c r="C21" s="26"/>
    </row>
    <row r="22" spans="1:10" s="3" customFormat="1" ht="27" customHeight="1"/>
    <row r="23" spans="1:10" s="3" customFormat="1" ht="27" customHeight="1"/>
    <row r="24" spans="1:10" s="3" customFormat="1" ht="27" customHeight="1"/>
    <row r="25" spans="1:10" s="3" customFormat="1" ht="27" customHeight="1"/>
    <row r="26" spans="1:10" s="3" customFormat="1" ht="21.75" customHeight="1"/>
    <row r="27" spans="1:10" s="3" customFormat="1" ht="20.25" customHeight="1"/>
    <row r="28" spans="1:10" s="3" customFormat="1" ht="20.25" customHeight="1"/>
    <row r="29" spans="1:10" s="3" customFormat="1" ht="20.25" customHeight="1"/>
    <row r="30" spans="1:10" s="1" customFormat="1" ht="20.25" customHeight="1"/>
    <row r="31" spans="1:10" s="1" customFormat="1" ht="20.25" customHeight="1"/>
    <row r="32" spans="1:10" s="1" customFormat="1" ht="20.25" customHeight="1"/>
    <row r="33" s="1" customFormat="1" ht="20.25" customHeight="1"/>
    <row r="34" s="9" customFormat="1" ht="20.25" customHeight="1"/>
    <row r="35" s="9" customFormat="1" ht="20.25" customHeight="1"/>
    <row r="36" s="9" customFormat="1" ht="20.25" customHeight="1"/>
    <row r="37" s="9" customFormat="1" ht="20.25" customHeight="1"/>
    <row r="38" s="9" customFormat="1" ht="20.25" customHeight="1"/>
    <row r="39" s="9" customFormat="1" ht="20.25" customHeight="1"/>
    <row r="40" s="9" customFormat="1" ht="20.25" customHeight="1"/>
    <row r="41" s="9" customFormat="1" ht="20.25" customHeight="1"/>
    <row r="42" s="9" customFormat="1" ht="20.25" customHeight="1"/>
    <row r="43" s="9" customFormat="1" ht="20.25" customHeight="1"/>
    <row r="44" s="9" customFormat="1" ht="20.25" customHeight="1"/>
    <row r="45" s="9" customFormat="1" ht="20.25" customHeight="1"/>
    <row r="46" s="9" customFormat="1" ht="20.25" customHeight="1"/>
    <row r="47" s="9" customFormat="1" ht="20.25" customHeight="1"/>
    <row r="48" s="9" customFormat="1" ht="20.25" customHeight="1"/>
    <row r="49" s="9" customFormat="1" ht="20.25" customHeight="1"/>
    <row r="50" s="9" customFormat="1" ht="20.25" customHeight="1"/>
    <row r="51" s="9" customFormat="1" ht="20.25" customHeight="1"/>
    <row r="52" s="9" customFormat="1" ht="20.25" customHeight="1"/>
    <row r="53" s="9" customFormat="1" ht="20.25" customHeight="1"/>
    <row r="54" s="9" customFormat="1" ht="20.25" customHeight="1"/>
    <row r="55" s="9" customFormat="1" ht="20.25" customHeight="1"/>
    <row r="56" s="9" customFormat="1" ht="20.25" customHeight="1"/>
    <row r="57" s="9" customFormat="1" ht="20.25" customHeight="1"/>
    <row r="58" s="9" customFormat="1" ht="20.25" customHeight="1"/>
    <row r="59" s="9" customFormat="1" ht="20.25" customHeight="1"/>
    <row r="60" s="9" customFormat="1" ht="20.25" customHeight="1"/>
    <row r="61" s="9" customFormat="1" ht="20.25" customHeight="1"/>
    <row r="62" s="9" customFormat="1" ht="20.25" customHeight="1"/>
    <row r="63" s="9" customFormat="1" ht="20.25" customHeight="1"/>
    <row r="64" s="9" customFormat="1" ht="20.25" customHeight="1"/>
    <row r="65" spans="1:1" s="9" customFormat="1" ht="20.25" customHeight="1"/>
    <row r="66" spans="1:1" s="9" customFormat="1" ht="20.25" customHeight="1"/>
    <row r="67" spans="1:1" s="9" customFormat="1" ht="20.25" customHeight="1"/>
    <row r="68" spans="1:1" s="9" customFormat="1" ht="20.25" customHeight="1"/>
    <row r="69" spans="1:1" s="9" customFormat="1" ht="20.25" customHeight="1"/>
    <row r="70" spans="1:1" s="9" customFormat="1" ht="20.25" customHeight="1"/>
    <row r="71" spans="1:1" s="9" customFormat="1" ht="20.25" customHeight="1"/>
    <row r="72" spans="1:1" s="9" customFormat="1" ht="20.25" customHeight="1"/>
    <row r="73" spans="1:1" s="9" customFormat="1" ht="20.25" customHeight="1"/>
    <row r="74" spans="1:1" s="9" customFormat="1" ht="20.25" customHeight="1"/>
    <row r="75" spans="1:1" s="9" customFormat="1" ht="20.25" customHeight="1"/>
    <row r="76" spans="1:1" s="9" customFormat="1" ht="20.25" customHeight="1"/>
    <row r="77" spans="1:1" s="9" customFormat="1" ht="20.25" customHeight="1"/>
    <row r="78" spans="1:1" s="9" customFormat="1" ht="20.25" customHeight="1"/>
    <row r="79" spans="1:1" s="9" customFormat="1" ht="20.25" customHeight="1"/>
    <row r="80" spans="1:1" s="9" customFormat="1" ht="20.25" customHeight="1">
      <c r="A80" s="10"/>
    </row>
    <row r="81" s="9" customFormat="1" ht="20.25" customHeight="1"/>
    <row r="82" s="9" customFormat="1" ht="20.25" customHeight="1"/>
    <row r="83" s="9" customFormat="1" ht="20.25" customHeight="1"/>
    <row r="84" s="9" customFormat="1" ht="20.25" customHeight="1"/>
    <row r="85" s="9" customFormat="1" ht="20.25" customHeight="1"/>
    <row r="86" s="9" customFormat="1" ht="20.25" customHeight="1"/>
    <row r="87" s="9" customFormat="1" ht="20.25" customHeight="1"/>
    <row r="88" s="9" customFormat="1" ht="20.25" customHeight="1"/>
    <row r="89" s="9" customFormat="1" ht="20.25" customHeight="1"/>
    <row r="90" s="9" customFormat="1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</sheetData>
  <mergeCells count="8">
    <mergeCell ref="A1:J1"/>
    <mergeCell ref="A5:B5"/>
    <mergeCell ref="I5:J5"/>
    <mergeCell ref="A6:A7"/>
    <mergeCell ref="B6:D6"/>
    <mergeCell ref="E6:E7"/>
    <mergeCell ref="F6:H6"/>
    <mergeCell ref="I6:J6"/>
  </mergeCells>
  <phoneticPr fontId="2" type="noConversion"/>
  <pageMargins left="0.56999999999999995" right="0.6" top="1" bottom="1" header="0.5" footer="0.5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K97"/>
  <sheetViews>
    <sheetView topLeftCell="A7" zoomScaleNormal="100" workbookViewId="0">
      <selection sqref="A1:IV65536"/>
    </sheetView>
  </sheetViews>
  <sheetFormatPr defaultRowHeight="13.5"/>
  <cols>
    <col min="1" max="1" width="9.44140625" customWidth="1"/>
    <col min="2" max="2" width="11.6640625" customWidth="1"/>
    <col min="3" max="3" width="10.6640625" customWidth="1"/>
    <col min="4" max="4" width="10.77734375" customWidth="1"/>
    <col min="5" max="5" width="9" customWidth="1"/>
    <col min="6" max="6" width="10.44140625" customWidth="1"/>
    <col min="7" max="7" width="9.21875" customWidth="1"/>
    <col min="8" max="8" width="9" customWidth="1"/>
    <col min="9" max="9" width="6.77734375" customWidth="1"/>
    <col min="10" max="10" width="9.21875" customWidth="1"/>
  </cols>
  <sheetData>
    <row r="1" spans="1:11" s="1" customFormat="1" ht="39.75" customHeight="1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s="1" customFormat="1" ht="11.25" customHeight="1"/>
    <row r="3" spans="1:11" s="1" customFormat="1" ht="8.25" customHeight="1"/>
    <row r="4" spans="1:11" s="1" customFormat="1" ht="9.75" customHeight="1">
      <c r="K4" s="2"/>
    </row>
    <row r="5" spans="1:11" s="1" customFormat="1" ht="33.75" customHeight="1" thickBot="1">
      <c r="A5" s="44" t="s">
        <v>62</v>
      </c>
      <c r="B5" s="44"/>
      <c r="I5" s="45" t="s">
        <v>44</v>
      </c>
      <c r="J5" s="45"/>
    </row>
    <row r="6" spans="1:11" s="3" customFormat="1" ht="23.25" customHeight="1">
      <c r="A6" s="52" t="s">
        <v>61</v>
      </c>
      <c r="B6" s="54" t="s">
        <v>1</v>
      </c>
      <c r="C6" s="54"/>
      <c r="D6" s="54"/>
      <c r="E6" s="54" t="s">
        <v>2</v>
      </c>
      <c r="F6" s="54" t="s">
        <v>45</v>
      </c>
      <c r="G6" s="54"/>
      <c r="H6" s="54"/>
      <c r="I6" s="56" t="s">
        <v>46</v>
      </c>
      <c r="J6" s="57"/>
    </row>
    <row r="7" spans="1:11" s="3" customFormat="1" ht="23.25" customHeight="1" thickBot="1">
      <c r="A7" s="53"/>
      <c r="B7" s="27" t="s">
        <v>0</v>
      </c>
      <c r="C7" s="27" t="s">
        <v>3</v>
      </c>
      <c r="D7" s="27" t="s">
        <v>4</v>
      </c>
      <c r="E7" s="55"/>
      <c r="F7" s="27" t="s">
        <v>0</v>
      </c>
      <c r="G7" s="27" t="s">
        <v>3</v>
      </c>
      <c r="H7" s="27" t="s">
        <v>4</v>
      </c>
      <c r="I7" s="27" t="s">
        <v>5</v>
      </c>
      <c r="J7" s="28" t="s">
        <v>6</v>
      </c>
    </row>
    <row r="8" spans="1:11" s="3" customFormat="1" ht="35.25" customHeight="1" thickBot="1">
      <c r="A8" s="11" t="s">
        <v>0</v>
      </c>
      <c r="B8" s="12">
        <v>91988</v>
      </c>
      <c r="C8" s="12">
        <v>47359</v>
      </c>
      <c r="D8" s="12">
        <v>44629</v>
      </c>
      <c r="E8" s="13">
        <v>38704</v>
      </c>
      <c r="F8" s="12">
        <v>72719</v>
      </c>
      <c r="G8" s="12">
        <v>37331</v>
      </c>
      <c r="H8" s="12">
        <v>35388</v>
      </c>
      <c r="I8" s="14">
        <v>-129</v>
      </c>
      <c r="J8" s="15">
        <v>-83</v>
      </c>
    </row>
    <row r="9" spans="1:11" s="3" customFormat="1" ht="28.5" customHeight="1">
      <c r="A9" s="6" t="s">
        <v>47</v>
      </c>
      <c r="B9" s="16">
        <v>6574</v>
      </c>
      <c r="C9" s="21">
        <v>3301</v>
      </c>
      <c r="D9" s="21">
        <v>3273</v>
      </c>
      <c r="E9" s="18">
        <v>2864</v>
      </c>
      <c r="F9" s="16">
        <v>5421</v>
      </c>
      <c r="G9" s="21">
        <v>2699</v>
      </c>
      <c r="H9" s="21">
        <v>2722</v>
      </c>
      <c r="I9" s="22">
        <v>6</v>
      </c>
      <c r="J9" s="23">
        <v>17</v>
      </c>
    </row>
    <row r="10" spans="1:11" s="3" customFormat="1" ht="28.5" customHeight="1">
      <c r="A10" s="7" t="s">
        <v>48</v>
      </c>
      <c r="B10" s="16">
        <v>9270</v>
      </c>
      <c r="C10" s="24">
        <v>4810</v>
      </c>
      <c r="D10" s="24">
        <v>4460</v>
      </c>
      <c r="E10" s="19">
        <v>3747</v>
      </c>
      <c r="F10" s="16">
        <v>7432</v>
      </c>
      <c r="G10" s="24">
        <v>3862</v>
      </c>
      <c r="H10" s="24">
        <v>3570</v>
      </c>
      <c r="I10" s="22">
        <v>8</v>
      </c>
      <c r="J10" s="23">
        <v>18</v>
      </c>
    </row>
    <row r="11" spans="1:11" s="3" customFormat="1" ht="28.5" customHeight="1">
      <c r="A11" s="7" t="s">
        <v>49</v>
      </c>
      <c r="B11" s="16">
        <v>17048</v>
      </c>
      <c r="C11" s="24">
        <v>8608</v>
      </c>
      <c r="D11" s="24">
        <v>8440</v>
      </c>
      <c r="E11" s="19">
        <v>6753</v>
      </c>
      <c r="F11" s="16">
        <v>13394</v>
      </c>
      <c r="G11" s="24">
        <v>6704</v>
      </c>
      <c r="H11" s="24">
        <v>6690</v>
      </c>
      <c r="I11" s="22">
        <v>-29</v>
      </c>
      <c r="J11" s="23">
        <v>-7</v>
      </c>
    </row>
    <row r="12" spans="1:11" s="3" customFormat="1" ht="28.5" customHeight="1">
      <c r="A12" s="7" t="s">
        <v>50</v>
      </c>
      <c r="B12" s="16">
        <v>5912</v>
      </c>
      <c r="C12" s="24">
        <v>3010</v>
      </c>
      <c r="D12" s="24">
        <v>2902</v>
      </c>
      <c r="E12" s="19">
        <v>2322</v>
      </c>
      <c r="F12" s="16">
        <v>4744</v>
      </c>
      <c r="G12" s="24">
        <v>2391</v>
      </c>
      <c r="H12" s="24">
        <v>2353</v>
      </c>
      <c r="I12" s="22">
        <v>-19</v>
      </c>
      <c r="J12" s="23">
        <v>-19</v>
      </c>
    </row>
    <row r="13" spans="1:11" s="3" customFormat="1" ht="28.5" customHeight="1">
      <c r="A13" s="7" t="s">
        <v>51</v>
      </c>
      <c r="B13" s="16">
        <v>5294</v>
      </c>
      <c r="C13" s="24">
        <v>2701</v>
      </c>
      <c r="D13" s="24">
        <v>2593</v>
      </c>
      <c r="E13" s="19">
        <v>2184</v>
      </c>
      <c r="F13" s="16">
        <v>4272</v>
      </c>
      <c r="G13" s="24">
        <v>2160</v>
      </c>
      <c r="H13" s="24">
        <v>2112</v>
      </c>
      <c r="I13" s="22">
        <v>-32</v>
      </c>
      <c r="J13" s="23">
        <v>-4</v>
      </c>
    </row>
    <row r="14" spans="1:11" s="3" customFormat="1" ht="28.5" customHeight="1">
      <c r="A14" s="7" t="s">
        <v>52</v>
      </c>
      <c r="B14" s="16">
        <v>7071</v>
      </c>
      <c r="C14" s="24">
        <v>3552</v>
      </c>
      <c r="D14" s="24">
        <v>3519</v>
      </c>
      <c r="E14" s="19">
        <v>3065</v>
      </c>
      <c r="F14" s="16">
        <v>5848</v>
      </c>
      <c r="G14" s="24">
        <v>2912</v>
      </c>
      <c r="H14" s="24">
        <v>2936</v>
      </c>
      <c r="I14" s="22">
        <v>22</v>
      </c>
      <c r="J14" s="23">
        <v>6</v>
      </c>
    </row>
    <row r="15" spans="1:11" s="3" customFormat="1" ht="28.5" customHeight="1">
      <c r="A15" s="7" t="s">
        <v>53</v>
      </c>
      <c r="B15" s="16">
        <v>4580</v>
      </c>
      <c r="C15" s="24">
        <v>2346</v>
      </c>
      <c r="D15" s="24">
        <v>2234</v>
      </c>
      <c r="E15" s="19">
        <v>1986</v>
      </c>
      <c r="F15" s="16">
        <f>SUM(G15:H15)</f>
        <v>3792</v>
      </c>
      <c r="G15" s="24">
        <v>1935</v>
      </c>
      <c r="H15" s="24">
        <v>1857</v>
      </c>
      <c r="I15" s="22">
        <v>2</v>
      </c>
      <c r="J15" s="23">
        <v>8</v>
      </c>
    </row>
    <row r="16" spans="1:11" s="3" customFormat="1" ht="28.5" customHeight="1">
      <c r="A16" s="7" t="s">
        <v>54</v>
      </c>
      <c r="B16" s="16">
        <v>6332</v>
      </c>
      <c r="C16" s="24">
        <v>3142</v>
      </c>
      <c r="D16" s="24">
        <v>3190</v>
      </c>
      <c r="E16" s="19">
        <v>2438</v>
      </c>
      <c r="F16" s="16">
        <v>5015</v>
      </c>
      <c r="G16" s="24">
        <v>2486</v>
      </c>
      <c r="H16" s="24">
        <v>2529</v>
      </c>
      <c r="I16" s="22">
        <v>13</v>
      </c>
      <c r="J16" s="23">
        <v>-13</v>
      </c>
    </row>
    <row r="17" spans="1:10" s="3" customFormat="1" ht="28.5" customHeight="1">
      <c r="A17" s="7" t="s">
        <v>55</v>
      </c>
      <c r="B17" s="16">
        <v>9707</v>
      </c>
      <c r="C17" s="24">
        <v>5294</v>
      </c>
      <c r="D17" s="24">
        <v>4413</v>
      </c>
      <c r="E17" s="19">
        <v>4901</v>
      </c>
      <c r="F17" s="16">
        <v>8274</v>
      </c>
      <c r="G17" s="24">
        <v>4544</v>
      </c>
      <c r="H17" s="24">
        <v>3730</v>
      </c>
      <c r="I17" s="22">
        <v>-59</v>
      </c>
      <c r="J17" s="23">
        <v>-66</v>
      </c>
    </row>
    <row r="18" spans="1:10" s="3" customFormat="1" ht="28.5" customHeight="1">
      <c r="A18" s="7" t="s">
        <v>56</v>
      </c>
      <c r="B18" s="16">
        <v>16685</v>
      </c>
      <c r="C18" s="24">
        <v>8715</v>
      </c>
      <c r="D18" s="24">
        <v>7970</v>
      </c>
      <c r="E18" s="19">
        <v>6738</v>
      </c>
      <c r="F18" s="16">
        <v>11425</v>
      </c>
      <c r="G18" s="24">
        <v>5982</v>
      </c>
      <c r="H18" s="24">
        <v>5443</v>
      </c>
      <c r="I18" s="22">
        <v>-9</v>
      </c>
      <c r="J18" s="23">
        <v>9</v>
      </c>
    </row>
    <row r="19" spans="1:10" s="3" customFormat="1" ht="28.5" customHeight="1">
      <c r="A19" s="7" t="s">
        <v>57</v>
      </c>
      <c r="B19" s="16">
        <v>2856</v>
      </c>
      <c r="C19" s="24">
        <v>1526</v>
      </c>
      <c r="D19" s="24">
        <v>1330</v>
      </c>
      <c r="E19" s="19">
        <v>1396</v>
      </c>
      <c r="F19" s="16">
        <v>2498</v>
      </c>
      <c r="G19" s="24">
        <v>1331</v>
      </c>
      <c r="H19" s="24">
        <v>1167</v>
      </c>
      <c r="I19" s="22">
        <v>-22</v>
      </c>
      <c r="J19" s="23">
        <v>-25</v>
      </c>
    </row>
    <row r="20" spans="1:10" s="3" customFormat="1" ht="28.5" customHeight="1" thickBot="1">
      <c r="A20" s="8" t="s">
        <v>58</v>
      </c>
      <c r="B20" s="17">
        <v>659</v>
      </c>
      <c r="C20" s="25">
        <v>354</v>
      </c>
      <c r="D20" s="25">
        <v>305</v>
      </c>
      <c r="E20" s="20">
        <v>310</v>
      </c>
      <c r="F20" s="16">
        <v>604</v>
      </c>
      <c r="G20" s="25">
        <v>325</v>
      </c>
      <c r="H20" s="25">
        <v>279</v>
      </c>
      <c r="I20" s="22">
        <v>-10</v>
      </c>
      <c r="J20" s="23">
        <v>-7</v>
      </c>
    </row>
    <row r="21" spans="1:10" s="3" customFormat="1" ht="35.25" customHeight="1">
      <c r="C21" s="26"/>
    </row>
    <row r="22" spans="1:10" s="3" customFormat="1" ht="27" customHeight="1"/>
    <row r="23" spans="1:10" s="3" customFormat="1" ht="27" customHeight="1"/>
    <row r="24" spans="1:10" s="3" customFormat="1" ht="27" customHeight="1"/>
    <row r="25" spans="1:10" s="3" customFormat="1" ht="27" customHeight="1"/>
    <row r="26" spans="1:10" s="3" customFormat="1" ht="21.75" customHeight="1"/>
    <row r="27" spans="1:10" s="3" customFormat="1" ht="20.25" customHeight="1"/>
    <row r="28" spans="1:10" s="3" customFormat="1" ht="20.25" customHeight="1"/>
    <row r="29" spans="1:10" s="3" customFormat="1" ht="20.25" customHeight="1"/>
    <row r="30" spans="1:10" s="1" customFormat="1" ht="20.25" customHeight="1"/>
    <row r="31" spans="1:10" s="1" customFormat="1" ht="20.25" customHeight="1"/>
    <row r="32" spans="1:10" s="1" customFormat="1" ht="20.25" customHeight="1"/>
    <row r="33" s="1" customFormat="1" ht="20.25" customHeight="1"/>
    <row r="34" s="9" customFormat="1" ht="20.25" customHeight="1"/>
    <row r="35" s="9" customFormat="1" ht="20.25" customHeight="1"/>
    <row r="36" s="9" customFormat="1" ht="20.25" customHeight="1"/>
    <row r="37" s="9" customFormat="1" ht="20.25" customHeight="1"/>
    <row r="38" s="9" customFormat="1" ht="20.25" customHeight="1"/>
    <row r="39" s="9" customFormat="1" ht="20.25" customHeight="1"/>
    <row r="40" s="9" customFormat="1" ht="20.25" customHeight="1"/>
    <row r="41" s="9" customFormat="1" ht="20.25" customHeight="1"/>
    <row r="42" s="9" customFormat="1" ht="20.25" customHeight="1"/>
    <row r="43" s="9" customFormat="1" ht="20.25" customHeight="1"/>
    <row r="44" s="9" customFormat="1" ht="20.25" customHeight="1"/>
    <row r="45" s="9" customFormat="1" ht="20.25" customHeight="1"/>
    <row r="46" s="9" customFormat="1" ht="20.25" customHeight="1"/>
    <row r="47" s="9" customFormat="1" ht="20.25" customHeight="1"/>
    <row r="48" s="9" customFormat="1" ht="20.25" customHeight="1"/>
    <row r="49" s="9" customFormat="1" ht="20.25" customHeight="1"/>
    <row r="50" s="9" customFormat="1" ht="20.25" customHeight="1"/>
    <row r="51" s="9" customFormat="1" ht="20.25" customHeight="1"/>
    <row r="52" s="9" customFormat="1" ht="20.25" customHeight="1"/>
    <row r="53" s="9" customFormat="1" ht="20.25" customHeight="1"/>
    <row r="54" s="9" customFormat="1" ht="20.25" customHeight="1"/>
    <row r="55" s="9" customFormat="1" ht="20.25" customHeight="1"/>
    <row r="56" s="9" customFormat="1" ht="20.25" customHeight="1"/>
    <row r="57" s="9" customFormat="1" ht="20.25" customHeight="1"/>
    <row r="58" s="9" customFormat="1" ht="20.25" customHeight="1"/>
    <row r="59" s="9" customFormat="1" ht="20.25" customHeight="1"/>
    <row r="60" s="9" customFormat="1" ht="20.25" customHeight="1"/>
    <row r="61" s="9" customFormat="1" ht="20.25" customHeight="1"/>
    <row r="62" s="9" customFormat="1" ht="20.25" customHeight="1"/>
    <row r="63" s="9" customFormat="1" ht="20.25" customHeight="1"/>
    <row r="64" s="9" customFormat="1" ht="20.25" customHeight="1"/>
    <row r="65" spans="1:1" s="9" customFormat="1" ht="20.25" customHeight="1"/>
    <row r="66" spans="1:1" s="9" customFormat="1" ht="20.25" customHeight="1"/>
    <row r="67" spans="1:1" s="9" customFormat="1" ht="20.25" customHeight="1"/>
    <row r="68" spans="1:1" s="9" customFormat="1" ht="20.25" customHeight="1"/>
    <row r="69" spans="1:1" s="9" customFormat="1" ht="20.25" customHeight="1"/>
    <row r="70" spans="1:1" s="9" customFormat="1" ht="20.25" customHeight="1"/>
    <row r="71" spans="1:1" s="9" customFormat="1" ht="20.25" customHeight="1"/>
    <row r="72" spans="1:1" s="9" customFormat="1" ht="20.25" customHeight="1"/>
    <row r="73" spans="1:1" s="9" customFormat="1" ht="20.25" customHeight="1"/>
    <row r="74" spans="1:1" s="9" customFormat="1" ht="20.25" customHeight="1"/>
    <row r="75" spans="1:1" s="9" customFormat="1" ht="20.25" customHeight="1"/>
    <row r="76" spans="1:1" s="9" customFormat="1" ht="20.25" customHeight="1"/>
    <row r="77" spans="1:1" s="9" customFormat="1" ht="20.25" customHeight="1"/>
    <row r="78" spans="1:1" s="9" customFormat="1" ht="20.25" customHeight="1"/>
    <row r="79" spans="1:1" s="9" customFormat="1" ht="20.25" customHeight="1"/>
    <row r="80" spans="1:1" s="9" customFormat="1" ht="20.25" customHeight="1">
      <c r="A80" s="10"/>
    </row>
    <row r="81" s="9" customFormat="1" ht="20.25" customHeight="1"/>
    <row r="82" s="9" customFormat="1" ht="20.25" customHeight="1"/>
    <row r="83" s="9" customFormat="1" ht="20.25" customHeight="1"/>
    <row r="84" s="9" customFormat="1" ht="20.25" customHeight="1"/>
    <row r="85" s="9" customFormat="1" ht="20.25" customHeight="1"/>
    <row r="86" s="9" customFormat="1" ht="20.25" customHeight="1"/>
    <row r="87" s="9" customFormat="1" ht="20.25" customHeight="1"/>
    <row r="88" s="9" customFormat="1" ht="20.25" customHeight="1"/>
    <row r="89" s="9" customFormat="1" ht="20.25" customHeight="1"/>
    <row r="90" s="9" customFormat="1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</sheetData>
  <mergeCells count="8">
    <mergeCell ref="A1:J1"/>
    <mergeCell ref="A5:B5"/>
    <mergeCell ref="I5:J5"/>
    <mergeCell ref="A6:A7"/>
    <mergeCell ref="B6:D6"/>
    <mergeCell ref="E6:E7"/>
    <mergeCell ref="F6:H6"/>
    <mergeCell ref="I6:J6"/>
  </mergeCells>
  <phoneticPr fontId="2" type="noConversion"/>
  <pageMargins left="0.56999999999999995" right="0.6" top="1" bottom="1" header="0.5" footer="0.5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K97"/>
  <sheetViews>
    <sheetView workbookViewId="0">
      <selection activeCell="G5" sqref="G5"/>
    </sheetView>
  </sheetViews>
  <sheetFormatPr defaultRowHeight="13.5"/>
  <cols>
    <col min="1" max="1" width="9.44140625" customWidth="1"/>
    <col min="2" max="2" width="11.6640625" customWidth="1"/>
    <col min="3" max="3" width="10.6640625" customWidth="1"/>
    <col min="4" max="4" width="10.77734375" customWidth="1"/>
    <col min="5" max="5" width="9" customWidth="1"/>
    <col min="6" max="6" width="10.44140625" customWidth="1"/>
    <col min="7" max="7" width="9.21875" customWidth="1"/>
    <col min="8" max="8" width="9" customWidth="1"/>
    <col min="9" max="9" width="6.77734375" customWidth="1"/>
    <col min="10" max="10" width="9.21875" customWidth="1"/>
  </cols>
  <sheetData>
    <row r="1" spans="1:11" s="1" customFormat="1" ht="39.75" customHeight="1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s="1" customFormat="1" ht="11.25" customHeight="1"/>
    <row r="3" spans="1:11" s="1" customFormat="1" ht="8.25" customHeight="1"/>
    <row r="4" spans="1:11" s="1" customFormat="1" ht="9.75" customHeight="1">
      <c r="K4" s="2"/>
    </row>
    <row r="5" spans="1:11" s="1" customFormat="1" ht="33.75" customHeight="1" thickBot="1">
      <c r="A5" s="44" t="s">
        <v>63</v>
      </c>
      <c r="B5" s="44"/>
      <c r="I5" s="45" t="s">
        <v>44</v>
      </c>
      <c r="J5" s="45"/>
    </row>
    <row r="6" spans="1:11" s="3" customFormat="1" ht="23.25" customHeight="1">
      <c r="A6" s="52" t="s">
        <v>61</v>
      </c>
      <c r="B6" s="54" t="s">
        <v>1</v>
      </c>
      <c r="C6" s="54"/>
      <c r="D6" s="54"/>
      <c r="E6" s="54" t="s">
        <v>2</v>
      </c>
      <c r="F6" s="54" t="s">
        <v>45</v>
      </c>
      <c r="G6" s="54"/>
      <c r="H6" s="54"/>
      <c r="I6" s="56" t="s">
        <v>46</v>
      </c>
      <c r="J6" s="57"/>
    </row>
    <row r="7" spans="1:11" s="3" customFormat="1" ht="23.25" customHeight="1" thickBot="1">
      <c r="A7" s="53"/>
      <c r="B7" s="27" t="s">
        <v>0</v>
      </c>
      <c r="C7" s="27" t="s">
        <v>3</v>
      </c>
      <c r="D7" s="27" t="s">
        <v>4</v>
      </c>
      <c r="E7" s="55"/>
      <c r="F7" s="27" t="s">
        <v>0</v>
      </c>
      <c r="G7" s="27" t="s">
        <v>3</v>
      </c>
      <c r="H7" s="27" t="s">
        <v>4</v>
      </c>
      <c r="I7" s="27" t="s">
        <v>5</v>
      </c>
      <c r="J7" s="28" t="s">
        <v>6</v>
      </c>
    </row>
    <row r="8" spans="1:11" s="3" customFormat="1" ht="35.25" customHeight="1" thickBot="1">
      <c r="A8" s="11" t="s">
        <v>0</v>
      </c>
      <c r="B8" s="12">
        <v>91950</v>
      </c>
      <c r="C8" s="12">
        <v>47313</v>
      </c>
      <c r="D8" s="12">
        <v>44637</v>
      </c>
      <c r="E8" s="13">
        <v>38676</v>
      </c>
      <c r="F8" s="12">
        <v>72694</v>
      </c>
      <c r="G8" s="12">
        <v>37309</v>
      </c>
      <c r="H8" s="12">
        <v>35385</v>
      </c>
      <c r="I8" s="14">
        <v>-38</v>
      </c>
      <c r="J8" s="15">
        <v>-28</v>
      </c>
    </row>
    <row r="9" spans="1:11" s="3" customFormat="1" ht="28.5" customHeight="1">
      <c r="A9" s="6" t="s">
        <v>47</v>
      </c>
      <c r="B9" s="16">
        <v>6553</v>
      </c>
      <c r="C9" s="21">
        <v>3288</v>
      </c>
      <c r="D9" s="21">
        <v>3265</v>
      </c>
      <c r="E9" s="18">
        <v>2855</v>
      </c>
      <c r="F9" s="16">
        <v>5407</v>
      </c>
      <c r="G9" s="21">
        <v>2692</v>
      </c>
      <c r="H9" s="21">
        <v>2715</v>
      </c>
      <c r="I9" s="22">
        <v>-21</v>
      </c>
      <c r="J9" s="23">
        <v>-9</v>
      </c>
    </row>
    <row r="10" spans="1:11" s="3" customFormat="1" ht="28.5" customHeight="1">
      <c r="A10" s="7" t="s">
        <v>48</v>
      </c>
      <c r="B10" s="16">
        <v>9207</v>
      </c>
      <c r="C10" s="24">
        <v>4769</v>
      </c>
      <c r="D10" s="24">
        <v>4438</v>
      </c>
      <c r="E10" s="19">
        <v>3728</v>
      </c>
      <c r="F10" s="16">
        <v>7374</v>
      </c>
      <c r="G10" s="24">
        <v>3829</v>
      </c>
      <c r="H10" s="24">
        <v>3545</v>
      </c>
      <c r="I10" s="22">
        <v>-63</v>
      </c>
      <c r="J10" s="23">
        <v>-19</v>
      </c>
    </row>
    <row r="11" spans="1:11" s="3" customFormat="1" ht="28.5" customHeight="1">
      <c r="A11" s="7" t="s">
        <v>49</v>
      </c>
      <c r="B11" s="16">
        <v>17051</v>
      </c>
      <c r="C11" s="24">
        <v>8594</v>
      </c>
      <c r="D11" s="24">
        <v>8457</v>
      </c>
      <c r="E11" s="19">
        <v>6769</v>
      </c>
      <c r="F11" s="16">
        <v>13403</v>
      </c>
      <c r="G11" s="24">
        <v>6691</v>
      </c>
      <c r="H11" s="24">
        <v>6712</v>
      </c>
      <c r="I11" s="22">
        <v>3</v>
      </c>
      <c r="J11" s="23">
        <v>16</v>
      </c>
    </row>
    <row r="12" spans="1:11" s="3" customFormat="1" ht="28.5" customHeight="1">
      <c r="A12" s="7" t="s">
        <v>50</v>
      </c>
      <c r="B12" s="16">
        <v>5882</v>
      </c>
      <c r="C12" s="24">
        <v>2996</v>
      </c>
      <c r="D12" s="24">
        <v>2886</v>
      </c>
      <c r="E12" s="19">
        <v>2315</v>
      </c>
      <c r="F12" s="16">
        <v>4729</v>
      </c>
      <c r="G12" s="24">
        <v>2385</v>
      </c>
      <c r="H12" s="24">
        <v>2344</v>
      </c>
      <c r="I12" s="22">
        <v>-30</v>
      </c>
      <c r="J12" s="23">
        <v>-7</v>
      </c>
    </row>
    <row r="13" spans="1:11" s="3" customFormat="1" ht="28.5" customHeight="1">
      <c r="A13" s="7" t="s">
        <v>51</v>
      </c>
      <c r="B13" s="16">
        <v>5275</v>
      </c>
      <c r="C13" s="24">
        <v>2692</v>
      </c>
      <c r="D13" s="24">
        <v>2583</v>
      </c>
      <c r="E13" s="19">
        <v>2172</v>
      </c>
      <c r="F13" s="16">
        <v>4249</v>
      </c>
      <c r="G13" s="24">
        <v>2152</v>
      </c>
      <c r="H13" s="24">
        <v>2097</v>
      </c>
      <c r="I13" s="22">
        <v>-19</v>
      </c>
      <c r="J13" s="23">
        <v>-12</v>
      </c>
    </row>
    <row r="14" spans="1:11" s="3" customFormat="1" ht="28.5" customHeight="1">
      <c r="A14" s="7" t="s">
        <v>52</v>
      </c>
      <c r="B14" s="16">
        <v>7047</v>
      </c>
      <c r="C14" s="24">
        <v>3541</v>
      </c>
      <c r="D14" s="24">
        <v>3506</v>
      </c>
      <c r="E14" s="19">
        <v>3055</v>
      </c>
      <c r="F14" s="16">
        <v>5827</v>
      </c>
      <c r="G14" s="24">
        <v>2906</v>
      </c>
      <c r="H14" s="24">
        <v>2921</v>
      </c>
      <c r="I14" s="22">
        <v>-24</v>
      </c>
      <c r="J14" s="23">
        <v>-10</v>
      </c>
    </row>
    <row r="15" spans="1:11" s="3" customFormat="1" ht="28.5" customHeight="1">
      <c r="A15" s="7" t="s">
        <v>53</v>
      </c>
      <c r="B15" s="16">
        <v>4581</v>
      </c>
      <c r="C15" s="24">
        <v>2350</v>
      </c>
      <c r="D15" s="24">
        <v>2231</v>
      </c>
      <c r="E15" s="19">
        <v>1988</v>
      </c>
      <c r="F15" s="16">
        <v>3796</v>
      </c>
      <c r="G15" s="24">
        <v>1937</v>
      </c>
      <c r="H15" s="24">
        <v>1859</v>
      </c>
      <c r="I15" s="22">
        <v>1</v>
      </c>
      <c r="J15" s="23">
        <v>2</v>
      </c>
    </row>
    <row r="16" spans="1:11" s="3" customFormat="1" ht="28.5" customHeight="1">
      <c r="A16" s="7" t="s">
        <v>54</v>
      </c>
      <c r="B16" s="16">
        <v>6330</v>
      </c>
      <c r="C16" s="24">
        <v>3146</v>
      </c>
      <c r="D16" s="24">
        <v>3184</v>
      </c>
      <c r="E16" s="19">
        <v>2424</v>
      </c>
      <c r="F16" s="16">
        <v>5012</v>
      </c>
      <c r="G16" s="24">
        <v>2488</v>
      </c>
      <c r="H16" s="24">
        <v>2524</v>
      </c>
      <c r="I16" s="22">
        <v>-2</v>
      </c>
      <c r="J16" s="23">
        <v>-14</v>
      </c>
    </row>
    <row r="17" spans="1:10" s="3" customFormat="1" ht="28.5" customHeight="1">
      <c r="A17" s="7" t="s">
        <v>55</v>
      </c>
      <c r="B17" s="16">
        <v>9732</v>
      </c>
      <c r="C17" s="24">
        <v>5296</v>
      </c>
      <c r="D17" s="24">
        <v>4436</v>
      </c>
      <c r="E17" s="19">
        <v>4888</v>
      </c>
      <c r="F17" s="16">
        <v>8286</v>
      </c>
      <c r="G17" s="24">
        <v>4543</v>
      </c>
      <c r="H17" s="24">
        <v>3743</v>
      </c>
      <c r="I17" s="22">
        <v>25</v>
      </c>
      <c r="J17" s="23">
        <v>-13</v>
      </c>
    </row>
    <row r="18" spans="1:10" s="3" customFormat="1" ht="28.5" customHeight="1">
      <c r="A18" s="7" t="s">
        <v>56</v>
      </c>
      <c r="B18" s="16">
        <v>16739</v>
      </c>
      <c r="C18" s="24">
        <v>8750</v>
      </c>
      <c r="D18" s="24">
        <v>7989</v>
      </c>
      <c r="E18" s="19">
        <v>6753</v>
      </c>
      <c r="F18" s="16">
        <v>11475</v>
      </c>
      <c r="G18" s="24">
        <v>6023</v>
      </c>
      <c r="H18" s="24">
        <v>5452</v>
      </c>
      <c r="I18" s="22">
        <v>54</v>
      </c>
      <c r="J18" s="23">
        <v>15</v>
      </c>
    </row>
    <row r="19" spans="1:10" s="3" customFormat="1" ht="28.5" customHeight="1">
      <c r="A19" s="7" t="s">
        <v>57</v>
      </c>
      <c r="B19" s="16">
        <v>2896</v>
      </c>
      <c r="C19" s="24">
        <v>1537</v>
      </c>
      <c r="D19" s="24">
        <v>1359</v>
      </c>
      <c r="E19" s="19">
        <v>1420</v>
      </c>
      <c r="F19" s="16">
        <v>2534</v>
      </c>
      <c r="G19" s="24">
        <v>1339</v>
      </c>
      <c r="H19" s="24">
        <v>1195</v>
      </c>
      <c r="I19" s="22">
        <v>40</v>
      </c>
      <c r="J19" s="23">
        <v>24</v>
      </c>
    </row>
    <row r="20" spans="1:10" s="3" customFormat="1" ht="28.5" customHeight="1" thickBot="1">
      <c r="A20" s="8" t="s">
        <v>58</v>
      </c>
      <c r="B20" s="17">
        <v>657</v>
      </c>
      <c r="C20" s="25">
        <v>354</v>
      </c>
      <c r="D20" s="25">
        <v>303</v>
      </c>
      <c r="E20" s="20">
        <v>309</v>
      </c>
      <c r="F20" s="16">
        <v>602</v>
      </c>
      <c r="G20" s="25">
        <v>324</v>
      </c>
      <c r="H20" s="25">
        <v>278</v>
      </c>
      <c r="I20" s="22">
        <v>-2</v>
      </c>
      <c r="J20" s="23">
        <v>-1</v>
      </c>
    </row>
    <row r="21" spans="1:10" s="3" customFormat="1" ht="35.25" customHeight="1">
      <c r="C21" s="26"/>
    </row>
    <row r="22" spans="1:10" s="3" customFormat="1" ht="27" customHeight="1"/>
    <row r="23" spans="1:10" s="3" customFormat="1" ht="27" customHeight="1"/>
    <row r="24" spans="1:10" s="3" customFormat="1" ht="27" customHeight="1"/>
    <row r="25" spans="1:10" s="3" customFormat="1" ht="27" customHeight="1"/>
    <row r="26" spans="1:10" s="3" customFormat="1" ht="21.75" customHeight="1"/>
    <row r="27" spans="1:10" s="3" customFormat="1" ht="20.25" customHeight="1"/>
    <row r="28" spans="1:10" s="3" customFormat="1" ht="20.25" customHeight="1"/>
    <row r="29" spans="1:10" s="3" customFormat="1" ht="20.25" customHeight="1"/>
    <row r="30" spans="1:10" s="1" customFormat="1" ht="20.25" customHeight="1"/>
    <row r="31" spans="1:10" s="1" customFormat="1" ht="20.25" customHeight="1"/>
    <row r="32" spans="1:10" s="1" customFormat="1" ht="20.25" customHeight="1"/>
    <row r="33" s="1" customFormat="1" ht="20.25" customHeight="1"/>
    <row r="34" s="9" customFormat="1" ht="20.25" customHeight="1"/>
    <row r="35" s="9" customFormat="1" ht="20.25" customHeight="1"/>
    <row r="36" s="9" customFormat="1" ht="20.25" customHeight="1"/>
    <row r="37" s="9" customFormat="1" ht="20.25" customHeight="1"/>
    <row r="38" s="9" customFormat="1" ht="20.25" customHeight="1"/>
    <row r="39" s="9" customFormat="1" ht="20.25" customHeight="1"/>
    <row r="40" s="9" customFormat="1" ht="20.25" customHeight="1"/>
    <row r="41" s="9" customFormat="1" ht="20.25" customHeight="1"/>
    <row r="42" s="9" customFormat="1" ht="20.25" customHeight="1"/>
    <row r="43" s="9" customFormat="1" ht="20.25" customHeight="1"/>
    <row r="44" s="9" customFormat="1" ht="20.25" customHeight="1"/>
    <row r="45" s="9" customFormat="1" ht="20.25" customHeight="1"/>
    <row r="46" s="9" customFormat="1" ht="20.25" customHeight="1"/>
    <row r="47" s="9" customFormat="1" ht="20.25" customHeight="1"/>
    <row r="48" s="9" customFormat="1" ht="20.25" customHeight="1"/>
    <row r="49" s="9" customFormat="1" ht="20.25" customHeight="1"/>
    <row r="50" s="9" customFormat="1" ht="20.25" customHeight="1"/>
    <row r="51" s="9" customFormat="1" ht="20.25" customHeight="1"/>
    <row r="52" s="9" customFormat="1" ht="20.25" customHeight="1"/>
    <row r="53" s="9" customFormat="1" ht="20.25" customHeight="1"/>
    <row r="54" s="9" customFormat="1" ht="20.25" customHeight="1"/>
    <row r="55" s="9" customFormat="1" ht="20.25" customHeight="1"/>
    <row r="56" s="9" customFormat="1" ht="20.25" customHeight="1"/>
    <row r="57" s="9" customFormat="1" ht="20.25" customHeight="1"/>
    <row r="58" s="9" customFormat="1" ht="20.25" customHeight="1"/>
    <row r="59" s="9" customFormat="1" ht="20.25" customHeight="1"/>
    <row r="60" s="9" customFormat="1" ht="20.25" customHeight="1"/>
    <row r="61" s="9" customFormat="1" ht="20.25" customHeight="1"/>
    <row r="62" s="9" customFormat="1" ht="20.25" customHeight="1"/>
    <row r="63" s="9" customFormat="1" ht="20.25" customHeight="1"/>
    <row r="64" s="9" customFormat="1" ht="20.25" customHeight="1"/>
    <row r="65" spans="1:1" s="9" customFormat="1" ht="20.25" customHeight="1"/>
    <row r="66" spans="1:1" s="9" customFormat="1" ht="20.25" customHeight="1"/>
    <row r="67" spans="1:1" s="9" customFormat="1" ht="20.25" customHeight="1"/>
    <row r="68" spans="1:1" s="9" customFormat="1" ht="20.25" customHeight="1"/>
    <row r="69" spans="1:1" s="9" customFormat="1" ht="20.25" customHeight="1"/>
    <row r="70" spans="1:1" s="9" customFormat="1" ht="20.25" customHeight="1"/>
    <row r="71" spans="1:1" s="9" customFormat="1" ht="20.25" customHeight="1"/>
    <row r="72" spans="1:1" s="9" customFormat="1" ht="20.25" customHeight="1"/>
    <row r="73" spans="1:1" s="9" customFormat="1" ht="20.25" customHeight="1"/>
    <row r="74" spans="1:1" s="9" customFormat="1" ht="20.25" customHeight="1"/>
    <row r="75" spans="1:1" s="9" customFormat="1" ht="20.25" customHeight="1"/>
    <row r="76" spans="1:1" s="9" customFormat="1" ht="20.25" customHeight="1"/>
    <row r="77" spans="1:1" s="9" customFormat="1" ht="20.25" customHeight="1"/>
    <row r="78" spans="1:1" s="9" customFormat="1" ht="20.25" customHeight="1"/>
    <row r="79" spans="1:1" s="9" customFormat="1" ht="20.25" customHeight="1"/>
    <row r="80" spans="1:1" s="9" customFormat="1" ht="20.25" customHeight="1">
      <c r="A80" s="10"/>
    </row>
    <row r="81" s="9" customFormat="1" ht="20.25" customHeight="1"/>
    <row r="82" s="9" customFormat="1" ht="20.25" customHeight="1"/>
    <row r="83" s="9" customFormat="1" ht="20.25" customHeight="1"/>
    <row r="84" s="9" customFormat="1" ht="20.25" customHeight="1"/>
    <row r="85" s="9" customFormat="1" ht="20.25" customHeight="1"/>
    <row r="86" s="9" customFormat="1" ht="20.25" customHeight="1"/>
    <row r="87" s="9" customFormat="1" ht="20.25" customHeight="1"/>
    <row r="88" s="9" customFormat="1" ht="20.25" customHeight="1"/>
    <row r="89" s="9" customFormat="1" ht="20.25" customHeight="1"/>
    <row r="90" s="9" customFormat="1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</sheetData>
  <mergeCells count="8">
    <mergeCell ref="A1:J1"/>
    <mergeCell ref="A5:B5"/>
    <mergeCell ref="I5:J5"/>
    <mergeCell ref="A6:A7"/>
    <mergeCell ref="B6:D6"/>
    <mergeCell ref="E6:E7"/>
    <mergeCell ref="F6:H6"/>
    <mergeCell ref="I6:J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P99"/>
  <sheetViews>
    <sheetView tabSelected="1" workbookViewId="0">
      <selection activeCell="L19" sqref="L19"/>
    </sheetView>
  </sheetViews>
  <sheetFormatPr defaultRowHeight="13.5"/>
  <cols>
    <col min="1" max="1" width="9.44140625" customWidth="1"/>
    <col min="2" max="2" width="11.6640625" customWidth="1"/>
    <col min="3" max="3" width="10.6640625" customWidth="1"/>
    <col min="4" max="4" width="10.77734375" customWidth="1"/>
    <col min="5" max="5" width="9" customWidth="1"/>
    <col min="6" max="6" width="10.44140625" customWidth="1"/>
    <col min="7" max="7" width="9.21875" customWidth="1"/>
    <col min="8" max="11" width="9" customWidth="1"/>
    <col min="12" max="13" width="8.44140625" customWidth="1"/>
    <col min="14" max="14" width="7.33203125" customWidth="1"/>
  </cols>
  <sheetData>
    <row r="1" spans="1:16" s="1" customFormat="1" ht="39.75" customHeight="1">
      <c r="A1" s="42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6" s="1" customFormat="1" ht="11.25" customHeight="1"/>
    <row r="3" spans="1:16" s="1" customFormat="1" ht="8.25" customHeight="1"/>
    <row r="4" spans="1:16" s="1" customFormat="1" ht="9.75" customHeight="1">
      <c r="N4" s="2"/>
    </row>
    <row r="5" spans="1:16" s="1" customFormat="1" ht="33.75" customHeight="1" thickBot="1">
      <c r="A5" s="44" t="s">
        <v>80</v>
      </c>
      <c r="B5" s="44"/>
      <c r="L5" s="45" t="s">
        <v>65</v>
      </c>
      <c r="M5" s="45"/>
    </row>
    <row r="6" spans="1:16" s="3" customFormat="1" ht="23.25" customHeight="1">
      <c r="A6" s="52" t="s">
        <v>66</v>
      </c>
      <c r="B6" s="54" t="s">
        <v>1</v>
      </c>
      <c r="C6" s="54"/>
      <c r="D6" s="54"/>
      <c r="E6" s="54" t="s">
        <v>2</v>
      </c>
      <c r="F6" s="54" t="s">
        <v>76</v>
      </c>
      <c r="G6" s="54"/>
      <c r="H6" s="54"/>
      <c r="I6" s="54" t="s">
        <v>79</v>
      </c>
      <c r="J6" s="54"/>
      <c r="K6" s="54"/>
      <c r="L6" s="56" t="s">
        <v>67</v>
      </c>
      <c r="M6" s="57"/>
    </row>
    <row r="7" spans="1:16" s="3" customFormat="1" ht="23.25" customHeight="1">
      <c r="A7" s="58"/>
      <c r="B7" s="36" t="s">
        <v>0</v>
      </c>
      <c r="C7" s="36" t="s">
        <v>3</v>
      </c>
      <c r="D7" s="36" t="s">
        <v>4</v>
      </c>
      <c r="E7" s="59"/>
      <c r="F7" s="36" t="s">
        <v>0</v>
      </c>
      <c r="G7" s="36" t="s">
        <v>3</v>
      </c>
      <c r="H7" s="36" t="s">
        <v>4</v>
      </c>
      <c r="I7" s="36" t="s">
        <v>0</v>
      </c>
      <c r="J7" s="36" t="s">
        <v>3</v>
      </c>
      <c r="K7" s="36" t="s">
        <v>4</v>
      </c>
      <c r="L7" s="36" t="s">
        <v>5</v>
      </c>
      <c r="M7" s="37" t="s">
        <v>6</v>
      </c>
      <c r="O7" s="32"/>
      <c r="P7" s="32"/>
    </row>
    <row r="8" spans="1:16" s="3" customFormat="1" ht="35.25" customHeight="1">
      <c r="A8" s="38" t="s">
        <v>0</v>
      </c>
      <c r="B8" s="30">
        <f>B9+B18</f>
        <v>132052</v>
      </c>
      <c r="C8" s="30">
        <f t="shared" ref="C8:K8" si="0">C9+C18</f>
        <v>68535</v>
      </c>
      <c r="D8" s="30">
        <f t="shared" si="0"/>
        <v>63517</v>
      </c>
      <c r="E8" s="30">
        <f t="shared" si="0"/>
        <v>63292</v>
      </c>
      <c r="F8" s="30">
        <f t="shared" si="0"/>
        <v>109415</v>
      </c>
      <c r="G8" s="30">
        <f t="shared" si="0"/>
        <v>56817</v>
      </c>
      <c r="H8" s="30">
        <f t="shared" si="0"/>
        <v>52598</v>
      </c>
      <c r="I8" s="30">
        <f t="shared" si="0"/>
        <v>18678</v>
      </c>
      <c r="J8" s="30">
        <f t="shared" si="0"/>
        <v>8320</v>
      </c>
      <c r="K8" s="30">
        <f t="shared" si="0"/>
        <v>10358</v>
      </c>
      <c r="L8" s="30">
        <f>L9+L18</f>
        <v>667</v>
      </c>
      <c r="M8" s="30">
        <f>M9+M18</f>
        <v>415</v>
      </c>
      <c r="O8" s="32"/>
      <c r="P8" s="32"/>
    </row>
    <row r="9" spans="1:16" s="3" customFormat="1" ht="35.25" customHeight="1">
      <c r="A9" s="39" t="s">
        <v>81</v>
      </c>
      <c r="B9" s="40">
        <f>SUM(B10:B17)</f>
        <v>47066</v>
      </c>
      <c r="C9" s="40">
        <f t="shared" ref="C9:M9" si="1">SUM(C10:C17)</f>
        <v>24270</v>
      </c>
      <c r="D9" s="40">
        <f t="shared" si="1"/>
        <v>22796</v>
      </c>
      <c r="E9" s="40">
        <f t="shared" si="1"/>
        <v>23648</v>
      </c>
      <c r="F9" s="40">
        <f t="shared" si="1"/>
        <v>41731</v>
      </c>
      <c r="G9" s="40">
        <f t="shared" si="1"/>
        <v>21521</v>
      </c>
      <c r="H9" s="40">
        <f t="shared" si="1"/>
        <v>20210</v>
      </c>
      <c r="I9" s="40">
        <f t="shared" si="1"/>
        <v>10662</v>
      </c>
      <c r="J9" s="40">
        <f t="shared" si="1"/>
        <v>4613</v>
      </c>
      <c r="K9" s="40">
        <f t="shared" si="1"/>
        <v>6049</v>
      </c>
      <c r="L9" s="60">
        <f>SUM(L10:L17)</f>
        <v>-63</v>
      </c>
      <c r="M9" s="60">
        <f t="shared" si="1"/>
        <v>-27</v>
      </c>
      <c r="O9" s="32"/>
      <c r="P9" s="32"/>
    </row>
    <row r="10" spans="1:16" s="3" customFormat="1" ht="28.5" customHeight="1">
      <c r="A10" s="35" t="s">
        <v>13</v>
      </c>
      <c r="B10" s="30">
        <f>C10+D10</f>
        <v>5319</v>
      </c>
      <c r="C10" s="34">
        <v>2692</v>
      </c>
      <c r="D10" s="34">
        <v>2627</v>
      </c>
      <c r="E10" s="34">
        <v>2790</v>
      </c>
      <c r="F10" s="30">
        <f>SUM(G10:H10)</f>
        <v>4734</v>
      </c>
      <c r="G10" s="29">
        <v>2384</v>
      </c>
      <c r="H10" s="29">
        <v>2350</v>
      </c>
      <c r="I10" s="29">
        <f>J10+K10</f>
        <v>1353</v>
      </c>
      <c r="J10" s="29">
        <v>574</v>
      </c>
      <c r="K10" s="29">
        <v>779</v>
      </c>
      <c r="L10" s="31">
        <v>-2</v>
      </c>
      <c r="M10" s="31">
        <v>1</v>
      </c>
      <c r="O10" s="33"/>
      <c r="P10" s="32"/>
    </row>
    <row r="11" spans="1:16" s="3" customFormat="1" ht="28.5" customHeight="1">
      <c r="A11" s="35" t="s">
        <v>14</v>
      </c>
      <c r="B11" s="30">
        <f t="shared" ref="B11:B21" si="2">C11+D11</f>
        <v>6619</v>
      </c>
      <c r="C11" s="34">
        <v>3574</v>
      </c>
      <c r="D11" s="34">
        <v>3045</v>
      </c>
      <c r="E11" s="34">
        <v>3488</v>
      </c>
      <c r="F11" s="30">
        <f t="shared" ref="F11:F22" si="3">SUM(G11:H11)</f>
        <v>5975</v>
      </c>
      <c r="G11" s="29">
        <v>3249</v>
      </c>
      <c r="H11" s="29">
        <v>2726</v>
      </c>
      <c r="I11" s="29">
        <f t="shared" ref="I11:I22" si="4">J11+K11</f>
        <v>1464</v>
      </c>
      <c r="J11" s="29">
        <v>661</v>
      </c>
      <c r="K11" s="29">
        <v>803</v>
      </c>
      <c r="L11" s="31">
        <v>-34</v>
      </c>
      <c r="M11" s="31">
        <v>-5</v>
      </c>
      <c r="O11" s="33"/>
      <c r="P11" s="32"/>
    </row>
    <row r="12" spans="1:16" s="3" customFormat="1" ht="28.5" customHeight="1">
      <c r="A12" s="35" t="s">
        <v>68</v>
      </c>
      <c r="B12" s="30">
        <f t="shared" si="2"/>
        <v>13520</v>
      </c>
      <c r="C12" s="34">
        <v>6874</v>
      </c>
      <c r="D12" s="34">
        <v>6646</v>
      </c>
      <c r="E12" s="34">
        <v>6126</v>
      </c>
      <c r="F12" s="30">
        <f t="shared" si="3"/>
        <v>11493</v>
      </c>
      <c r="G12" s="29">
        <v>5825</v>
      </c>
      <c r="H12" s="29">
        <v>5668</v>
      </c>
      <c r="I12" s="29">
        <f t="shared" si="4"/>
        <v>2419</v>
      </c>
      <c r="J12" s="29">
        <v>1049</v>
      </c>
      <c r="K12" s="29">
        <v>1370</v>
      </c>
      <c r="L12" s="31">
        <v>-13</v>
      </c>
      <c r="M12" s="31">
        <v>-14</v>
      </c>
      <c r="O12" s="33"/>
      <c r="P12" s="32"/>
    </row>
    <row r="13" spans="1:16" s="3" customFormat="1" ht="28.5" customHeight="1">
      <c r="A13" s="35" t="s">
        <v>69</v>
      </c>
      <c r="B13" s="30">
        <f t="shared" si="2"/>
        <v>4193</v>
      </c>
      <c r="C13" s="34">
        <v>2141</v>
      </c>
      <c r="D13" s="34">
        <v>2052</v>
      </c>
      <c r="E13" s="34">
        <v>2063</v>
      </c>
      <c r="F13" s="30">
        <f t="shared" si="3"/>
        <v>3746</v>
      </c>
      <c r="G13" s="29">
        <v>1906</v>
      </c>
      <c r="H13" s="29">
        <v>1840</v>
      </c>
      <c r="I13" s="29">
        <f t="shared" si="4"/>
        <v>1029</v>
      </c>
      <c r="J13" s="29">
        <v>458</v>
      </c>
      <c r="K13" s="29">
        <v>571</v>
      </c>
      <c r="L13" s="31">
        <v>-14</v>
      </c>
      <c r="M13" s="31">
        <v>-2</v>
      </c>
      <c r="O13" s="33"/>
      <c r="P13" s="32"/>
    </row>
    <row r="14" spans="1:16" s="3" customFormat="1" ht="28.5" customHeight="1">
      <c r="A14" s="35" t="s">
        <v>70</v>
      </c>
      <c r="B14" s="30">
        <f t="shared" si="2"/>
        <v>3629</v>
      </c>
      <c r="C14" s="34">
        <v>1869</v>
      </c>
      <c r="D14" s="34">
        <v>1760</v>
      </c>
      <c r="E14" s="34">
        <v>1920</v>
      </c>
      <c r="F14" s="30">
        <f>G14+H14</f>
        <v>3281</v>
      </c>
      <c r="G14" s="29">
        <v>1689</v>
      </c>
      <c r="H14" s="29">
        <v>1592</v>
      </c>
      <c r="I14" s="29">
        <f t="shared" si="4"/>
        <v>902</v>
      </c>
      <c r="J14" s="29">
        <v>378</v>
      </c>
      <c r="K14" s="29">
        <v>524</v>
      </c>
      <c r="L14" s="31">
        <v>4</v>
      </c>
      <c r="M14" s="31">
        <v>2</v>
      </c>
      <c r="O14" s="33"/>
      <c r="P14" s="32"/>
    </row>
    <row r="15" spans="1:16" s="3" customFormat="1" ht="28.5" customHeight="1">
      <c r="A15" s="35" t="s">
        <v>71</v>
      </c>
      <c r="B15" s="30">
        <f t="shared" si="2"/>
        <v>6134</v>
      </c>
      <c r="C15" s="34">
        <v>3250</v>
      </c>
      <c r="D15" s="34">
        <v>2884</v>
      </c>
      <c r="E15" s="34">
        <v>3461</v>
      </c>
      <c r="F15" s="30">
        <f t="shared" si="3"/>
        <v>5646</v>
      </c>
      <c r="G15" s="29">
        <v>3006</v>
      </c>
      <c r="H15" s="29">
        <v>2640</v>
      </c>
      <c r="I15" s="29">
        <f t="shared" si="4"/>
        <v>1578</v>
      </c>
      <c r="J15" s="29">
        <v>683</v>
      </c>
      <c r="K15" s="29">
        <v>895</v>
      </c>
      <c r="L15" s="31">
        <v>3</v>
      </c>
      <c r="M15" s="31">
        <v>-4</v>
      </c>
      <c r="O15" s="33"/>
      <c r="P15" s="32"/>
    </row>
    <row r="16" spans="1:16" s="3" customFormat="1" ht="28.5" customHeight="1">
      <c r="A16" s="35" t="s">
        <v>72</v>
      </c>
      <c r="B16" s="30">
        <f t="shared" si="2"/>
        <v>3026</v>
      </c>
      <c r="C16" s="34">
        <v>1563</v>
      </c>
      <c r="D16" s="34">
        <v>1463</v>
      </c>
      <c r="E16" s="34">
        <v>1632</v>
      </c>
      <c r="F16" s="30">
        <f t="shared" si="3"/>
        <v>2779</v>
      </c>
      <c r="G16" s="29">
        <v>1429</v>
      </c>
      <c r="H16" s="29">
        <v>1350</v>
      </c>
      <c r="I16" s="29">
        <f t="shared" si="4"/>
        <v>855</v>
      </c>
      <c r="J16" s="29">
        <v>367</v>
      </c>
      <c r="K16" s="29">
        <v>488</v>
      </c>
      <c r="L16" s="31">
        <v>-2</v>
      </c>
      <c r="M16" s="31">
        <v>-7</v>
      </c>
      <c r="O16" s="33"/>
      <c r="P16" s="32"/>
    </row>
    <row r="17" spans="1:16" s="3" customFormat="1" ht="28.5" customHeight="1">
      <c r="A17" s="35" t="s">
        <v>73</v>
      </c>
      <c r="B17" s="30">
        <f t="shared" si="2"/>
        <v>4626</v>
      </c>
      <c r="C17" s="34">
        <v>2307</v>
      </c>
      <c r="D17" s="34">
        <v>2319</v>
      </c>
      <c r="E17" s="34">
        <v>2168</v>
      </c>
      <c r="F17" s="30">
        <f t="shared" si="3"/>
        <v>4077</v>
      </c>
      <c r="G17" s="29">
        <v>2033</v>
      </c>
      <c r="H17" s="29">
        <v>2044</v>
      </c>
      <c r="I17" s="29">
        <f t="shared" si="4"/>
        <v>1062</v>
      </c>
      <c r="J17" s="29">
        <v>443</v>
      </c>
      <c r="K17" s="29">
        <v>619</v>
      </c>
      <c r="L17" s="31">
        <v>-5</v>
      </c>
      <c r="M17" s="31">
        <v>2</v>
      </c>
      <c r="O17" s="33"/>
      <c r="P17" s="32"/>
    </row>
    <row r="18" spans="1:16" s="3" customFormat="1" ht="28.5" customHeight="1">
      <c r="A18" s="41" t="s">
        <v>82</v>
      </c>
      <c r="B18" s="40">
        <f>SUM(B19:B22)</f>
        <v>84986</v>
      </c>
      <c r="C18" s="40">
        <f t="shared" ref="C18:M18" si="5">SUM(C19:C22)</f>
        <v>44265</v>
      </c>
      <c r="D18" s="40">
        <f t="shared" si="5"/>
        <v>40721</v>
      </c>
      <c r="E18" s="40">
        <f t="shared" si="5"/>
        <v>39644</v>
      </c>
      <c r="F18" s="40">
        <f t="shared" si="5"/>
        <v>67684</v>
      </c>
      <c r="G18" s="40">
        <f t="shared" si="5"/>
        <v>35296</v>
      </c>
      <c r="H18" s="40">
        <f t="shared" si="5"/>
        <v>32388</v>
      </c>
      <c r="I18" s="40">
        <f t="shared" si="5"/>
        <v>8016</v>
      </c>
      <c r="J18" s="40">
        <f t="shared" si="5"/>
        <v>3707</v>
      </c>
      <c r="K18" s="40">
        <f t="shared" si="5"/>
        <v>4309</v>
      </c>
      <c r="L18" s="40">
        <f>SUM(L19:L22)</f>
        <v>730</v>
      </c>
      <c r="M18" s="40">
        <f t="shared" si="5"/>
        <v>442</v>
      </c>
      <c r="O18" s="33"/>
      <c r="P18" s="32"/>
    </row>
    <row r="19" spans="1:16" s="3" customFormat="1" ht="28.5" customHeight="1">
      <c r="A19" s="35" t="s">
        <v>74</v>
      </c>
      <c r="B19" s="30">
        <f t="shared" si="2"/>
        <v>15178</v>
      </c>
      <c r="C19" s="34">
        <v>8416</v>
      </c>
      <c r="D19" s="34">
        <v>6762</v>
      </c>
      <c r="E19" s="34">
        <v>8059</v>
      </c>
      <c r="F19" s="30">
        <f t="shared" si="3"/>
        <v>13140</v>
      </c>
      <c r="G19" s="29">
        <v>7345</v>
      </c>
      <c r="H19" s="29">
        <v>5795</v>
      </c>
      <c r="I19" s="29">
        <f t="shared" si="4"/>
        <v>2222</v>
      </c>
      <c r="J19" s="29">
        <v>1063</v>
      </c>
      <c r="K19" s="29">
        <v>1159</v>
      </c>
      <c r="L19" s="31">
        <v>54</v>
      </c>
      <c r="M19" s="31">
        <v>32</v>
      </c>
      <c r="O19" s="33"/>
      <c r="P19" s="32"/>
    </row>
    <row r="20" spans="1:16" s="3" customFormat="1" ht="28.5" customHeight="1">
      <c r="A20" s="35" t="s">
        <v>78</v>
      </c>
      <c r="B20" s="30">
        <f t="shared" si="2"/>
        <v>37519</v>
      </c>
      <c r="C20" s="34">
        <v>18805</v>
      </c>
      <c r="D20" s="34">
        <v>18714</v>
      </c>
      <c r="E20" s="34">
        <v>13944</v>
      </c>
      <c r="F20" s="30">
        <f t="shared" si="3"/>
        <v>27360</v>
      </c>
      <c r="G20" s="29">
        <v>13568</v>
      </c>
      <c r="H20" s="29">
        <v>13792</v>
      </c>
      <c r="I20" s="29">
        <f t="shared" si="4"/>
        <v>2425</v>
      </c>
      <c r="J20" s="29">
        <v>1121</v>
      </c>
      <c r="K20" s="29">
        <v>1304</v>
      </c>
      <c r="L20" s="31">
        <v>443</v>
      </c>
      <c r="M20" s="31">
        <v>166</v>
      </c>
      <c r="O20" s="33"/>
      <c r="P20" s="32"/>
    </row>
    <row r="21" spans="1:16" s="3" customFormat="1" ht="28.5" customHeight="1">
      <c r="A21" s="35" t="s">
        <v>77</v>
      </c>
      <c r="B21" s="30">
        <f t="shared" si="2"/>
        <v>28014</v>
      </c>
      <c r="C21" s="34">
        <v>14656</v>
      </c>
      <c r="D21" s="34">
        <v>13358</v>
      </c>
      <c r="E21" s="34">
        <v>14984</v>
      </c>
      <c r="F21" s="30">
        <f t="shared" si="3"/>
        <v>23130</v>
      </c>
      <c r="G21" s="29">
        <v>12099</v>
      </c>
      <c r="H21" s="29">
        <v>11031</v>
      </c>
      <c r="I21" s="29">
        <f t="shared" si="4"/>
        <v>2123</v>
      </c>
      <c r="J21" s="29">
        <v>915</v>
      </c>
      <c r="K21" s="29">
        <v>1208</v>
      </c>
      <c r="L21" s="31">
        <v>239</v>
      </c>
      <c r="M21" s="31">
        <v>240</v>
      </c>
      <c r="O21" s="33"/>
      <c r="P21" s="32"/>
    </row>
    <row r="22" spans="1:16" s="3" customFormat="1" ht="28.5" customHeight="1">
      <c r="A22" s="35" t="s">
        <v>75</v>
      </c>
      <c r="B22" s="30">
        <f t="shared" ref="B22" si="6">SUM(C22:D22)</f>
        <v>4275</v>
      </c>
      <c r="C22" s="34">
        <v>2388</v>
      </c>
      <c r="D22" s="34">
        <v>1887</v>
      </c>
      <c r="E22" s="34">
        <v>2657</v>
      </c>
      <c r="F22" s="30">
        <f t="shared" si="3"/>
        <v>4054</v>
      </c>
      <c r="G22" s="29">
        <v>2284</v>
      </c>
      <c r="H22" s="29">
        <v>1770</v>
      </c>
      <c r="I22" s="29">
        <f t="shared" si="4"/>
        <v>1246</v>
      </c>
      <c r="J22" s="29">
        <v>608</v>
      </c>
      <c r="K22" s="29">
        <v>638</v>
      </c>
      <c r="L22" s="31">
        <v>-6</v>
      </c>
      <c r="M22" s="31">
        <v>4</v>
      </c>
      <c r="O22" s="33"/>
      <c r="P22" s="32"/>
    </row>
    <row r="23" spans="1:16" s="3" customFormat="1" ht="35.25" customHeight="1">
      <c r="C23" s="26"/>
      <c r="O23" s="32"/>
      <c r="P23" s="32"/>
    </row>
    <row r="24" spans="1:16" s="3" customFormat="1" ht="27" customHeight="1">
      <c r="O24" s="32"/>
      <c r="P24" s="32"/>
    </row>
    <row r="25" spans="1:16" s="3" customFormat="1" ht="27" customHeight="1"/>
    <row r="26" spans="1:16" s="3" customFormat="1" ht="27" customHeight="1"/>
    <row r="27" spans="1:16" s="3" customFormat="1" ht="27" customHeight="1"/>
    <row r="28" spans="1:16" s="3" customFormat="1" ht="21.75" customHeight="1"/>
    <row r="29" spans="1:16" s="3" customFormat="1" ht="20.25" customHeight="1"/>
    <row r="30" spans="1:16" s="3" customFormat="1" ht="20.25" customHeight="1"/>
    <row r="31" spans="1:16" s="3" customFormat="1" ht="20.25" customHeight="1"/>
    <row r="32" spans="1:16" s="1" customFormat="1" ht="20.25" customHeight="1">
      <c r="L32" s="3"/>
      <c r="M32" s="3"/>
    </row>
    <row r="33" spans="12:13" s="1" customFormat="1" ht="20.25" customHeight="1"/>
    <row r="34" spans="12:13" s="1" customFormat="1" ht="20.25" customHeight="1"/>
    <row r="35" spans="12:13" s="1" customFormat="1" ht="20.25" customHeight="1"/>
    <row r="36" spans="12:13" s="9" customFormat="1" ht="20.25" customHeight="1">
      <c r="L36" s="1"/>
      <c r="M36" s="1"/>
    </row>
    <row r="37" spans="12:13" s="9" customFormat="1" ht="20.25" customHeight="1"/>
    <row r="38" spans="12:13" s="9" customFormat="1" ht="20.25" customHeight="1"/>
    <row r="39" spans="12:13" s="9" customFormat="1" ht="20.25" customHeight="1"/>
    <row r="40" spans="12:13" s="9" customFormat="1" ht="20.25" customHeight="1"/>
    <row r="41" spans="12:13" s="9" customFormat="1" ht="20.25" customHeight="1"/>
    <row r="42" spans="12:13" s="9" customFormat="1" ht="20.25" customHeight="1"/>
    <row r="43" spans="12:13" s="9" customFormat="1" ht="20.25" customHeight="1"/>
    <row r="44" spans="12:13" s="9" customFormat="1" ht="20.25" customHeight="1"/>
    <row r="45" spans="12:13" s="9" customFormat="1" ht="20.25" customHeight="1"/>
    <row r="46" spans="12:13" s="9" customFormat="1" ht="20.25" customHeight="1"/>
    <row r="47" spans="12:13" s="9" customFormat="1" ht="20.25" customHeight="1"/>
    <row r="48" spans="12:13" s="9" customFormat="1" ht="20.25" customHeight="1"/>
    <row r="49" s="9" customFormat="1" ht="20.25" customHeight="1"/>
    <row r="50" s="9" customFormat="1" ht="20.25" customHeight="1"/>
    <row r="51" s="9" customFormat="1" ht="20.25" customHeight="1"/>
    <row r="52" s="9" customFormat="1" ht="20.25" customHeight="1"/>
    <row r="53" s="9" customFormat="1" ht="20.25" customHeight="1"/>
    <row r="54" s="9" customFormat="1" ht="20.25" customHeight="1"/>
    <row r="55" s="9" customFormat="1" ht="20.25" customHeight="1"/>
    <row r="56" s="9" customFormat="1" ht="20.25" customHeight="1"/>
    <row r="57" s="9" customFormat="1" ht="20.25" customHeight="1"/>
    <row r="58" s="9" customFormat="1" ht="20.25" customHeight="1"/>
    <row r="59" s="9" customFormat="1" ht="20.25" customHeight="1"/>
    <row r="60" s="9" customFormat="1" ht="20.25" customHeight="1"/>
    <row r="61" s="9" customFormat="1" ht="20.25" customHeight="1"/>
    <row r="62" s="9" customFormat="1" ht="20.25" customHeight="1"/>
    <row r="63" s="9" customFormat="1" ht="20.25" customHeight="1"/>
    <row r="64" s="9" customFormat="1" ht="20.25" customHeight="1"/>
    <row r="65" s="9" customFormat="1" ht="20.25" customHeight="1"/>
    <row r="66" s="9" customFormat="1" ht="20.25" customHeight="1"/>
    <row r="67" s="9" customFormat="1" ht="20.25" customHeight="1"/>
    <row r="68" s="9" customFormat="1" ht="20.25" customHeight="1"/>
    <row r="69" s="9" customFormat="1" ht="20.25" customHeight="1"/>
    <row r="70" s="9" customFormat="1" ht="20.25" customHeight="1"/>
    <row r="71" s="9" customFormat="1" ht="20.25" customHeight="1"/>
    <row r="72" s="9" customFormat="1" ht="20.25" customHeight="1"/>
    <row r="73" s="9" customFormat="1" ht="20.25" customHeight="1"/>
    <row r="74" s="9" customFormat="1" ht="20.25" customHeight="1"/>
    <row r="75" s="9" customFormat="1" ht="20.25" customHeight="1"/>
    <row r="76" s="9" customFormat="1" ht="20.25" customHeight="1"/>
    <row r="77" s="9" customFormat="1" ht="20.25" customHeight="1"/>
    <row r="78" s="9" customFormat="1" ht="20.25" customHeight="1"/>
    <row r="79" s="9" customFormat="1" ht="20.25" customHeight="1"/>
    <row r="80" s="9" customFormat="1" ht="20.25" customHeight="1"/>
    <row r="81" spans="1:13" s="9" customFormat="1" ht="20.25" customHeight="1"/>
    <row r="82" spans="1:13" s="9" customFormat="1" ht="20.25" customHeight="1">
      <c r="A82" s="10"/>
    </row>
    <row r="83" spans="1:13" s="9" customFormat="1" ht="20.25" customHeight="1"/>
    <row r="84" spans="1:13" s="9" customFormat="1" ht="20.25" customHeight="1"/>
    <row r="85" spans="1:13" s="9" customFormat="1" ht="20.25" customHeight="1"/>
    <row r="86" spans="1:13" s="9" customFormat="1" ht="20.25" customHeight="1"/>
    <row r="87" spans="1:13" s="9" customFormat="1" ht="20.25" customHeight="1"/>
    <row r="88" spans="1:13" s="9" customFormat="1" ht="20.25" customHeight="1"/>
    <row r="89" spans="1:13" s="9" customFormat="1" ht="20.25" customHeight="1"/>
    <row r="90" spans="1:13" s="9" customFormat="1" ht="20.25" customHeight="1"/>
    <row r="91" spans="1:13" s="9" customFormat="1" ht="20.25" customHeight="1"/>
    <row r="92" spans="1:13" s="9" customFormat="1" ht="20.25" customHeight="1"/>
    <row r="93" spans="1:13" ht="20.25" customHeight="1">
      <c r="L93" s="9"/>
      <c r="M93" s="9"/>
    </row>
    <row r="94" spans="1:13" ht="20.25" customHeight="1"/>
    <row r="95" spans="1:13" ht="20.25" customHeight="1"/>
    <row r="96" spans="1:13" ht="20.25" customHeight="1"/>
    <row r="97" ht="20.25" customHeight="1"/>
    <row r="98" ht="20.25" customHeight="1"/>
    <row r="99" ht="20.25" customHeight="1"/>
  </sheetData>
  <mergeCells count="9">
    <mergeCell ref="A1:M1"/>
    <mergeCell ref="A5:B5"/>
    <mergeCell ref="L5:M5"/>
    <mergeCell ref="A6:A7"/>
    <mergeCell ref="B6:D6"/>
    <mergeCell ref="E6:E7"/>
    <mergeCell ref="F6:H6"/>
    <mergeCell ref="L6:M6"/>
    <mergeCell ref="I6:K6"/>
  </mergeCells>
  <phoneticPr fontId="2" type="noConversion"/>
  <printOptions horizontalCentered="1"/>
  <pageMargins left="7.874015748031496E-2" right="7.874015748031496E-2" top="0.98425196850393704" bottom="0.98425196850393704" header="0.51181102362204722" footer="0.51181102362204722"/>
  <pageSetup paperSize="9" scale="70" orientation="portrait" r:id="rId1"/>
  <headerFooter alignWithMargins="0"/>
  <ignoredErrors>
    <ignoredError sqref="B22" formulaRange="1"/>
    <ignoredError sqref="B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05년12월</vt:lpstr>
      <vt:lpstr>06년1월</vt:lpstr>
      <vt:lpstr>06년2월</vt:lpstr>
      <vt:lpstr>06년3월</vt:lpstr>
      <vt:lpstr>06년4월 (2)</vt:lpstr>
      <vt:lpstr>2019년 9월</vt:lpstr>
      <vt:lpstr>'2019년 9월'!Print_Area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2019-10-01T08:33:05Z</cp:lastPrinted>
  <dcterms:created xsi:type="dcterms:W3CDTF">1997-01-10T04:21:27Z</dcterms:created>
  <dcterms:modified xsi:type="dcterms:W3CDTF">2019-10-01T08:34:52Z</dcterms:modified>
</cp:coreProperties>
</file>